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1144057197\Dropbox\Cienfi\Cuentas Municipales\PIB\TRIMESTRAL\03.tablas\"/>
    </mc:Choice>
  </mc:AlternateContent>
  <xr:revisionPtr revIDLastSave="0" documentId="13_ncr:1_{708A57FE-4D33-4761-A5E3-E84B84FAC1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Índice" sheetId="18" r:id="rId1"/>
    <sheet name="Cuadro 1" sheetId="1" r:id="rId2"/>
    <sheet name="Cuadro 2" sheetId="11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L24" i="1"/>
  <c r="M24" i="1"/>
  <c r="N24" i="1"/>
  <c r="O24" i="1"/>
  <c r="T24" i="1"/>
  <c r="U24" i="1"/>
  <c r="V24" i="1"/>
  <c r="W24" i="1"/>
  <c r="AB24" i="1"/>
  <c r="AC24" i="1"/>
  <c r="AD24" i="1"/>
  <c r="AE24" i="1"/>
  <c r="AK24" i="1"/>
  <c r="AL24" i="1"/>
  <c r="AM24" i="1"/>
  <c r="AN24" i="1"/>
  <c r="E21" i="1"/>
  <c r="F21" i="1"/>
  <c r="F24" i="1" s="1"/>
  <c r="G21" i="1"/>
  <c r="G24" i="1" s="1"/>
  <c r="H21" i="1"/>
  <c r="H24" i="1" s="1"/>
  <c r="I21" i="1"/>
  <c r="I24" i="1" s="1"/>
  <c r="J21" i="1"/>
  <c r="J24" i="1" s="1"/>
  <c r="K21" i="1"/>
  <c r="K24" i="1" s="1"/>
  <c r="L21" i="1"/>
  <c r="M21" i="1"/>
  <c r="N21" i="1"/>
  <c r="O21" i="1"/>
  <c r="P21" i="1"/>
  <c r="P24" i="1" s="1"/>
  <c r="Q21" i="1"/>
  <c r="Q24" i="1" s="1"/>
  <c r="R21" i="1"/>
  <c r="R24" i="1" s="1"/>
  <c r="S21" i="1"/>
  <c r="S24" i="1" s="1"/>
  <c r="T21" i="1"/>
  <c r="U21" i="1"/>
  <c r="V21" i="1"/>
  <c r="W21" i="1"/>
  <c r="X21" i="1"/>
  <c r="X24" i="1" s="1"/>
  <c r="Y21" i="1"/>
  <c r="Y24" i="1" s="1"/>
  <c r="Z21" i="1"/>
  <c r="Z24" i="1" s="1"/>
  <c r="AA21" i="1"/>
  <c r="AA24" i="1" s="1"/>
  <c r="AB21" i="1"/>
  <c r="AC21" i="1"/>
  <c r="AD21" i="1"/>
  <c r="AE21" i="1"/>
  <c r="AF21" i="1"/>
  <c r="AF24" i="1" s="1"/>
  <c r="AG21" i="1"/>
  <c r="AG24" i="1" s="1"/>
  <c r="AH21" i="1"/>
  <c r="AH24" i="1" s="1"/>
  <c r="AI21" i="1"/>
  <c r="AI24" i="1" s="1"/>
  <c r="AJ21" i="1"/>
  <c r="AJ24" i="1" s="1"/>
  <c r="AK21" i="1"/>
  <c r="AL21" i="1"/>
  <c r="AM21" i="1"/>
  <c r="AN21" i="1"/>
  <c r="D21" i="1"/>
  <c r="D24" i="1" s="1"/>
  <c r="E30" i="11"/>
  <c r="E33" i="11" s="1"/>
  <c r="F30" i="11"/>
  <c r="F33" i="11" s="1"/>
  <c r="G30" i="11"/>
  <c r="G33" i="11" s="1"/>
  <c r="H30" i="11"/>
  <c r="H33" i="11" s="1"/>
  <c r="I30" i="11"/>
  <c r="I33" i="11" s="1"/>
  <c r="J30" i="11"/>
  <c r="J33" i="11" s="1"/>
  <c r="K30" i="11"/>
  <c r="K33" i="11" s="1"/>
  <c r="L30" i="11"/>
  <c r="L33" i="11" s="1"/>
  <c r="M30" i="11"/>
  <c r="M33" i="11" s="1"/>
  <c r="N30" i="11"/>
  <c r="N33" i="11" s="1"/>
  <c r="O30" i="11"/>
  <c r="O33" i="11" s="1"/>
  <c r="P30" i="11"/>
  <c r="P33" i="11" s="1"/>
  <c r="Q30" i="11"/>
  <c r="Q33" i="11" s="1"/>
  <c r="R30" i="11"/>
  <c r="R33" i="11" s="1"/>
  <c r="S30" i="11"/>
  <c r="S33" i="11" s="1"/>
  <c r="T30" i="11"/>
  <c r="T33" i="11" s="1"/>
  <c r="U30" i="11"/>
  <c r="U33" i="11" s="1"/>
  <c r="V30" i="11"/>
  <c r="V33" i="11" s="1"/>
  <c r="W30" i="11"/>
  <c r="W33" i="11" s="1"/>
  <c r="X30" i="11"/>
  <c r="X33" i="11" s="1"/>
  <c r="Y30" i="11"/>
  <c r="Y33" i="11" s="1"/>
  <c r="Z30" i="11"/>
  <c r="Z33" i="11" s="1"/>
  <c r="AA30" i="11"/>
  <c r="AA33" i="11" s="1"/>
  <c r="AB30" i="11"/>
  <c r="AB33" i="11" s="1"/>
  <c r="AC30" i="11"/>
  <c r="AC33" i="11" s="1"/>
  <c r="AD30" i="11"/>
  <c r="AD33" i="11" s="1"/>
  <c r="AE30" i="11"/>
  <c r="AE33" i="11" s="1"/>
  <c r="AF30" i="11"/>
  <c r="AF33" i="11" s="1"/>
  <c r="AG30" i="11"/>
  <c r="AG33" i="11" s="1"/>
  <c r="AH30" i="11"/>
  <c r="AH33" i="11" s="1"/>
  <c r="AI30" i="11"/>
  <c r="AI33" i="11" s="1"/>
  <c r="AJ30" i="11"/>
  <c r="AJ33" i="11" s="1"/>
  <c r="AK30" i="11"/>
  <c r="AK33" i="11" s="1"/>
  <c r="AL30" i="11"/>
  <c r="AL33" i="11" s="1"/>
  <c r="AM30" i="11"/>
  <c r="AM33" i="11" s="1"/>
  <c r="AN30" i="11"/>
  <c r="AN33" i="11" s="1"/>
  <c r="D30" i="11"/>
  <c r="D33" i="11" s="1"/>
</calcChain>
</file>

<file path=xl/sharedStrings.xml><?xml version="1.0" encoding="utf-8"?>
<sst xmlns="http://schemas.openxmlformats.org/spreadsheetml/2006/main" count="152" uniqueCount="60">
  <si>
    <t>CUENTAS DISTRITALES TRIMESTRALES</t>
  </si>
  <si>
    <t>Producto Interno Bruto (PIB) desde el enfoque de la producción</t>
  </si>
  <si>
    <t>Series encadenadas de volumen con año de referencia 2015</t>
  </si>
  <si>
    <t>Precios constantes</t>
  </si>
  <si>
    <t>Datos originales</t>
  </si>
  <si>
    <t>Cuadro 1</t>
  </si>
  <si>
    <t>3 agrupaciones - Secciones CIIU Rev. 4 A.C.</t>
  </si>
  <si>
    <t>Cuadro 2</t>
  </si>
  <si>
    <t xml:space="preserve">12 agrupaciones - Secciones CIIU Rev. 4 A.C. </t>
  </si>
  <si>
    <t>Producto Interno Bruto (PIB)</t>
  </si>
  <si>
    <t>Miles de millones de pesos</t>
  </si>
  <si>
    <t>Valores a precios constantes</t>
  </si>
  <si>
    <r>
      <t>2014 - 2023</t>
    </r>
    <r>
      <rPr>
        <b/>
        <vertAlign val="superscript"/>
        <sz val="11"/>
        <color theme="1"/>
        <rFont val="Calibri"/>
        <family val="2"/>
        <scheme val="minor"/>
      </rPr>
      <t>Pr</t>
    </r>
  </si>
  <si>
    <t>Clasificación Cuentas Nacionales</t>
  </si>
  <si>
    <t>Secciones CIIU Rev. 4 A.C.                                           3 agrupaciones</t>
  </si>
  <si>
    <t>Concepto</t>
  </si>
  <si>
    <r>
      <t>2021</t>
    </r>
    <r>
      <rPr>
        <b/>
        <vertAlign val="superscript"/>
        <sz val="11"/>
        <color theme="1"/>
        <rFont val="Calibri"/>
        <family val="2"/>
        <scheme val="minor"/>
      </rPr>
      <t>P</t>
    </r>
  </si>
  <si>
    <r>
      <t>2022</t>
    </r>
    <r>
      <rPr>
        <b/>
        <vertAlign val="superscript"/>
        <sz val="11"/>
        <color theme="1"/>
        <rFont val="Calibri"/>
        <family val="2"/>
        <scheme val="minor"/>
      </rPr>
      <t>Pr</t>
    </r>
  </si>
  <si>
    <r>
      <t>2023</t>
    </r>
    <r>
      <rPr>
        <b/>
        <vertAlign val="superscript"/>
        <sz val="11"/>
        <color theme="1"/>
        <rFont val="Calibri"/>
        <family val="2"/>
        <scheme val="minor"/>
      </rPr>
      <t>Pr</t>
    </r>
  </si>
  <si>
    <t>I</t>
  </si>
  <si>
    <t>II</t>
  </si>
  <si>
    <t>III</t>
  </si>
  <si>
    <t>IV</t>
  </si>
  <si>
    <t>Primarias</t>
  </si>
  <si>
    <t>Secundarias</t>
  </si>
  <si>
    <t>Terciarias</t>
  </si>
  <si>
    <t>Valor agregado bruto</t>
  </si>
  <si>
    <t>Impuestos a los productos</t>
  </si>
  <si>
    <t>Subvenciones a los productos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</si>
  <si>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SCED, calculado por DAP y Cienfi</t>
    </r>
  </si>
  <si>
    <r>
      <rPr>
        <b/>
        <sz val="11"/>
        <color theme="1"/>
        <rFont val="Calibri"/>
        <family val="2"/>
        <scheme val="minor"/>
      </rPr>
      <t xml:space="preserve">P: </t>
    </r>
    <r>
      <rPr>
        <sz val="11"/>
        <color theme="1"/>
        <rFont val="Calibri"/>
        <family val="2"/>
        <scheme val="minor"/>
      </rPr>
      <t>cifra provisional</t>
    </r>
  </si>
  <si>
    <r>
      <rPr>
        <b/>
        <sz val="11"/>
        <color theme="1"/>
        <rFont val="Calibri"/>
        <family val="2"/>
        <scheme val="minor"/>
      </rPr>
      <t xml:space="preserve">Pr: </t>
    </r>
    <r>
      <rPr>
        <sz val="11"/>
        <color theme="1"/>
        <rFont val="Calibri"/>
        <family val="2"/>
        <scheme val="minor"/>
      </rPr>
      <t>cifra preliminar</t>
    </r>
  </si>
  <si>
    <t>Actualizado el 12 de octubre de 2023</t>
  </si>
  <si>
    <r>
      <rPr>
        <sz val="11"/>
        <color theme="1"/>
        <rFont val="Calibri"/>
        <family val="2"/>
        <scheme val="minor"/>
      </rPr>
      <t xml:space="preserve">Volver al </t>
    </r>
    <r>
      <rPr>
        <b/>
        <sz val="11"/>
        <color theme="1"/>
        <rFont val="Calibri"/>
        <family val="2"/>
        <scheme val="minor"/>
      </rPr>
      <t>ÍNDICE</t>
    </r>
  </si>
  <si>
    <t>Secciones CIIU Rev. 4 A.C.                                           12 agrupaciones</t>
  </si>
  <si>
    <t>A</t>
  </si>
  <si>
    <t>Agricultura, ganadería, caza, silvicultura y pesca</t>
  </si>
  <si>
    <t>B</t>
  </si>
  <si>
    <t>Explotación de minas y canteras</t>
  </si>
  <si>
    <t>C</t>
  </si>
  <si>
    <t>Industrias manufactureras</t>
  </si>
  <si>
    <t>D+E</t>
  </si>
  <si>
    <t>Suministro de electricidad, gas, vapor y aire acondicionado; Distribución de agua; evacuación y tratamiento de aguas residuales, gestión de desechos y actividades de saneamiento ambiental</t>
  </si>
  <si>
    <t>F</t>
  </si>
  <si>
    <t>Construcción</t>
  </si>
  <si>
    <t>G+H+I</t>
  </si>
  <si>
    <t>Comercio al por mayor y al por menor; reparación de vehículos automotores y motocicletas; Transporte y almacenamiento; Alojamiento y servicios de comida</t>
  </si>
  <si>
    <t>J</t>
  </si>
  <si>
    <t>Información y comunicaciones</t>
  </si>
  <si>
    <t>K</t>
  </si>
  <si>
    <t>Actividades financieras y de seguros</t>
  </si>
  <si>
    <t>L</t>
  </si>
  <si>
    <t>Actividades inmobiliarias</t>
  </si>
  <si>
    <t>M+N</t>
  </si>
  <si>
    <t>Actividades profesionales, científicas y técnicas; Actividades de servicios administrativos y de apoyo</t>
  </si>
  <si>
    <t>O+P+Q</t>
  </si>
  <si>
    <t>Administración pública y defensa; planes de seguridad social de afiliación obligatoria; Educación; Actividades de atención de la salud humana y de servicios sociales</t>
  </si>
  <si>
    <t>R+S+T</t>
  </si>
  <si>
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</si>
  <si>
    <t>Fuente: SCED, calculado por DAP y Cienfi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</si>
</sst>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rgb="FF2E571E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rgb="FF2E571E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CB00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14">
    <xf numFmtId="0" fontId="0" fillId="0" borderId="0" xfId="0"/>
    <xf numFmtId="0" fontId="0" fillId="3" borderId="2" xfId="0" applyFill="1" applyBorder="1"/>
    <xf numFmtId="0" fontId="0" fillId="3" borderId="3" xfId="0" applyFill="1" applyBorder="1"/>
    <xf numFmtId="0" fontId="0" fillId="3" borderId="0" xfId="0" applyFill="1"/>
    <xf numFmtId="0" fontId="0" fillId="3" borderId="8" xfId="0" applyFill="1" applyBorder="1"/>
    <xf numFmtId="0" fontId="1" fillId="3" borderId="4" xfId="0" applyFont="1" applyFill="1" applyBorder="1" applyAlignment="1">
      <alignment horizontal="left"/>
    </xf>
    <xf numFmtId="0" fontId="0" fillId="3" borderId="5" xfId="0" applyFill="1" applyBorder="1"/>
    <xf numFmtId="0" fontId="0" fillId="3" borderId="6" xfId="0" applyFill="1" applyBorder="1"/>
    <xf numFmtId="0" fontId="0" fillId="0" borderId="0" xfId="0" applyAlignment="1">
      <alignment horizontal="left"/>
    </xf>
    <xf numFmtId="0" fontId="0" fillId="0" borderId="1" xfId="0" applyBorder="1"/>
    <xf numFmtId="0" fontId="3" fillId="0" borderId="2" xfId="0" applyFont="1" applyBorder="1"/>
    <xf numFmtId="0" fontId="4" fillId="0" borderId="2" xfId="0" applyFont="1" applyBorder="1"/>
    <xf numFmtId="0" fontId="0" fillId="4" borderId="7" xfId="0" applyFill="1" applyBorder="1"/>
    <xf numFmtId="0" fontId="0" fillId="0" borderId="4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2" fillId="0" borderId="0" xfId="0" applyFont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0" fillId="0" borderId="7" xfId="0" applyBorder="1"/>
    <xf numFmtId="0" fontId="3" fillId="0" borderId="0" xfId="0" applyFont="1" applyAlignment="1">
      <alignment horizontal="center" vertical="center"/>
    </xf>
    <xf numFmtId="0" fontId="1" fillId="0" borderId="0" xfId="0" applyFont="1"/>
    <xf numFmtId="0" fontId="3" fillId="4" borderId="0" xfId="0" applyFont="1" applyFill="1"/>
    <xf numFmtId="0" fontId="4" fillId="4" borderId="0" xfId="0" applyFont="1" applyFill="1"/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2" xfId="0" applyBorder="1" applyAlignment="1">
      <alignment horizontal="left" vertical="justify" wrapText="1"/>
    </xf>
    <xf numFmtId="0" fontId="0" fillId="4" borderId="0" xfId="0" applyFill="1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justify" wrapText="1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left" vertical="justify" wrapText="1"/>
    </xf>
    <xf numFmtId="0" fontId="1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justify" wrapText="1"/>
    </xf>
    <xf numFmtId="0" fontId="3" fillId="0" borderId="0" xfId="0" applyFont="1"/>
    <xf numFmtId="0" fontId="4" fillId="0" borderId="0" xfId="0" applyFont="1"/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justify" wrapText="1"/>
    </xf>
    <xf numFmtId="0" fontId="1" fillId="0" borderId="5" xfId="1" applyFont="1" applyBorder="1"/>
    <xf numFmtId="0" fontId="0" fillId="0" borderId="5" xfId="0" applyBorder="1" applyAlignment="1">
      <alignment horizontal="left" vertical="center" wrapText="1"/>
    </xf>
    <xf numFmtId="0" fontId="8" fillId="0" borderId="0" xfId="1" applyFill="1"/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9" fontId="1" fillId="4" borderId="0" xfId="0" applyNumberFormat="1" applyFont="1" applyFill="1" applyAlignment="1">
      <alignment horizontal="right" vertical="center"/>
    </xf>
    <xf numFmtId="169" fontId="1" fillId="4" borderId="8" xfId="0" applyNumberFormat="1" applyFont="1" applyFill="1" applyBorder="1" applyAlignment="1">
      <alignment horizontal="right" vertical="center"/>
    </xf>
    <xf numFmtId="169" fontId="0" fillId="0" borderId="2" xfId="0" applyNumberFormat="1" applyBorder="1" applyAlignment="1">
      <alignment horizontal="right"/>
    </xf>
    <xf numFmtId="169" fontId="0" fillId="0" borderId="3" xfId="0" applyNumberFormat="1" applyBorder="1" applyAlignment="1">
      <alignment horizontal="right"/>
    </xf>
    <xf numFmtId="169" fontId="0" fillId="4" borderId="0" xfId="0" applyNumberFormat="1" applyFill="1" applyAlignment="1">
      <alignment horizontal="right"/>
    </xf>
    <xf numFmtId="169" fontId="0" fillId="4" borderId="8" xfId="0" applyNumberFormat="1" applyFill="1" applyBorder="1" applyAlignment="1">
      <alignment horizontal="right"/>
    </xf>
    <xf numFmtId="169" fontId="0" fillId="0" borderId="0" xfId="0" applyNumberFormat="1" applyAlignment="1">
      <alignment horizontal="right"/>
    </xf>
    <xf numFmtId="169" fontId="0" fillId="0" borderId="8" xfId="0" applyNumberFormat="1" applyBorder="1" applyAlignment="1">
      <alignment horizontal="right"/>
    </xf>
    <xf numFmtId="169" fontId="1" fillId="0" borderId="5" xfId="0" applyNumberFormat="1" applyFont="1" applyBorder="1" applyAlignment="1">
      <alignment horizontal="right" vertical="center"/>
    </xf>
    <xf numFmtId="169" fontId="1" fillId="0" borderId="6" xfId="0" applyNumberFormat="1" applyFont="1" applyBorder="1" applyAlignment="1">
      <alignment horizontal="right" vertical="center"/>
    </xf>
    <xf numFmtId="169" fontId="0" fillId="4" borderId="0" xfId="0" applyNumberFormat="1" applyFill="1" applyAlignment="1">
      <alignment horizontal="right" vertical="center"/>
    </xf>
    <xf numFmtId="169" fontId="0" fillId="4" borderId="8" xfId="0" applyNumberFormat="1" applyFill="1" applyBorder="1" applyAlignment="1">
      <alignment horizontal="right" vertical="center"/>
    </xf>
    <xf numFmtId="169" fontId="0" fillId="0" borderId="0" xfId="0" applyNumberFormat="1" applyAlignment="1">
      <alignment horizontal="right" vertical="center"/>
    </xf>
    <xf numFmtId="169" fontId="0" fillId="0" borderId="8" xfId="0" applyNumberFormat="1" applyBorder="1" applyAlignment="1">
      <alignment horizontal="right" vertical="center"/>
    </xf>
    <xf numFmtId="169" fontId="1" fillId="0" borderId="0" xfId="0" applyNumberFormat="1" applyFont="1" applyAlignment="1">
      <alignment horizontal="right" vertical="center"/>
    </xf>
    <xf numFmtId="169" fontId="1" fillId="0" borderId="8" xfId="0" applyNumberFormat="1" applyFont="1" applyBorder="1" applyAlignment="1">
      <alignment horizontal="right" vertical="center"/>
    </xf>
    <xf numFmtId="169" fontId="1" fillId="4" borderId="5" xfId="0" applyNumberFormat="1" applyFont="1" applyFill="1" applyBorder="1" applyAlignment="1">
      <alignment horizontal="right" vertical="center"/>
    </xf>
    <xf numFmtId="169" fontId="1" fillId="4" borderId="6" xfId="0" applyNumberFormat="1" applyFont="1" applyFill="1" applyBorder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2E57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icesi.edu.co/sced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image" Target="../media/image1.jpeg"/><Relationship Id="rId1" Type="http://schemas.openxmlformats.org/officeDocument/2006/relationships/hyperlink" Target="https://www.icesi.edu.co/sced/" TargetMode="Externa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image" Target="../media/image1.jpeg"/><Relationship Id="rId1" Type="http://schemas.openxmlformats.org/officeDocument/2006/relationships/hyperlink" Target="https://www.icesi.edu.co/sced/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39337</xdr:colOff>
      <xdr:row>6</xdr:row>
      <xdr:rowOff>0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D1734D-1B52-4A58-B154-33B6382BB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25337" cy="1143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229837</xdr:colOff>
      <xdr:row>6</xdr:row>
      <xdr:rowOff>0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E302FC-7C43-40E1-BBC6-F622833E6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25337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238126</xdr:colOff>
      <xdr:row>28</xdr:row>
      <xdr:rowOff>35718</xdr:rowOff>
    </xdr:from>
    <xdr:to>
      <xdr:col>0</xdr:col>
      <xdr:colOff>609603</xdr:colOff>
      <xdr:row>30</xdr:row>
      <xdr:rowOff>168655</xdr:rowOff>
    </xdr:to>
    <xdr:pic>
      <xdr:nvPicPr>
        <xdr:cNvPr id="5" name="Imagen 4" descr="icono de flecha png, signo de flechas png, flechas negras png 9350972 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3F71C39-30EA-4F08-A2C0-4F254967D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5398293"/>
          <a:ext cx="371477" cy="513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47624</xdr:colOff>
      <xdr:row>6</xdr:row>
      <xdr:rowOff>0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8FDDB0-2BF2-4F59-9295-04A9181B5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43124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284428</xdr:colOff>
      <xdr:row>37</xdr:row>
      <xdr:rowOff>56236</xdr:rowOff>
    </xdr:from>
    <xdr:to>
      <xdr:col>0</xdr:col>
      <xdr:colOff>691095</xdr:colOff>
      <xdr:row>39</xdr:row>
      <xdr:rowOff>189173</xdr:rowOff>
    </xdr:to>
    <xdr:pic>
      <xdr:nvPicPr>
        <xdr:cNvPr id="3" name="Imagen 2" descr="icono de flecha png, signo de flechas png, flechas negras png 9350972 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64632ED-2AD0-4D1D-ABAC-780CB88CD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428" y="7700049"/>
          <a:ext cx="406667" cy="513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15D23-2E49-4811-9E3E-DC82E7BBC789}">
  <dimension ref="A7:I18"/>
  <sheetViews>
    <sheetView showGridLines="0" tabSelected="1" topLeftCell="A4" workbookViewId="0">
      <selection activeCell="E32" sqref="E32"/>
    </sheetView>
  </sheetViews>
  <sheetFormatPr baseColWidth="10" defaultColWidth="11.42578125" defaultRowHeight="15" x14ac:dyDescent="0.25"/>
  <sheetData>
    <row r="7" spans="1:9" ht="24" customHeight="1" x14ac:dyDescent="0.25">
      <c r="A7" s="56" t="s">
        <v>0</v>
      </c>
      <c r="B7" s="57"/>
      <c r="C7" s="57"/>
      <c r="D7" s="57"/>
      <c r="E7" s="57"/>
      <c r="F7" s="57"/>
      <c r="G7" s="57"/>
      <c r="H7" s="58"/>
      <c r="I7" s="19"/>
    </row>
    <row r="8" spans="1:9" ht="21.75" customHeight="1" x14ac:dyDescent="0.25">
      <c r="A8" s="59"/>
      <c r="B8" s="60"/>
      <c r="C8" s="60"/>
      <c r="D8" s="60"/>
      <c r="E8" s="60"/>
      <c r="F8" s="60"/>
      <c r="G8" s="60"/>
      <c r="H8" s="61"/>
      <c r="I8" s="19"/>
    </row>
    <row r="9" spans="1:9" ht="15" customHeight="1" x14ac:dyDescent="0.25">
      <c r="A9" s="62" t="s">
        <v>1</v>
      </c>
      <c r="B9" s="63"/>
      <c r="C9" s="63"/>
      <c r="D9" s="63"/>
      <c r="E9" s="63"/>
      <c r="F9" s="63"/>
      <c r="G9" s="63"/>
      <c r="H9" s="64"/>
      <c r="I9" s="19"/>
    </row>
    <row r="10" spans="1:9" ht="15" customHeight="1" x14ac:dyDescent="0.25">
      <c r="A10" s="65" t="s">
        <v>2</v>
      </c>
      <c r="B10" s="66"/>
      <c r="C10" s="66"/>
      <c r="D10" s="66"/>
      <c r="E10" s="66"/>
      <c r="F10" s="66"/>
      <c r="G10" s="66"/>
      <c r="H10" s="67"/>
      <c r="I10" s="19"/>
    </row>
    <row r="11" spans="1:9" ht="15" customHeight="1" x14ac:dyDescent="0.25">
      <c r="A11" s="65" t="s">
        <v>3</v>
      </c>
      <c r="B11" s="66"/>
      <c r="C11" s="66"/>
      <c r="D11" s="66"/>
      <c r="E11" s="66"/>
      <c r="F11" s="66"/>
      <c r="G11" s="66"/>
      <c r="H11" s="67"/>
      <c r="I11" s="19"/>
    </row>
    <row r="12" spans="1:9" ht="6" customHeight="1" x14ac:dyDescent="0.25">
      <c r="A12" s="24"/>
      <c r="H12" s="18"/>
    </row>
    <row r="13" spans="1:9" ht="15" customHeight="1" x14ac:dyDescent="0.25">
      <c r="A13" s="24"/>
      <c r="B13" s="54" t="s">
        <v>4</v>
      </c>
      <c r="C13" s="54"/>
      <c r="D13" s="54"/>
      <c r="E13" s="54"/>
      <c r="F13" s="54"/>
      <c r="G13" s="54"/>
      <c r="H13" s="55"/>
    </row>
    <row r="14" spans="1:9" x14ac:dyDescent="0.25">
      <c r="A14" s="24"/>
      <c r="H14" s="18"/>
    </row>
    <row r="15" spans="1:9" ht="15" customHeight="1" x14ac:dyDescent="0.25">
      <c r="A15" s="24"/>
      <c r="B15" s="50" t="s">
        <v>5</v>
      </c>
      <c r="C15" s="52" t="s">
        <v>6</v>
      </c>
      <c r="D15" s="52"/>
      <c r="E15" s="52"/>
      <c r="F15" s="52"/>
      <c r="G15" s="52"/>
      <c r="H15" s="53"/>
    </row>
    <row r="16" spans="1:9" x14ac:dyDescent="0.25">
      <c r="A16" s="24"/>
      <c r="B16" s="26"/>
      <c r="H16" s="18"/>
    </row>
    <row r="17" spans="1:8" x14ac:dyDescent="0.25">
      <c r="A17" s="24"/>
      <c r="B17" s="50" t="s">
        <v>7</v>
      </c>
      <c r="C17" s="52" t="s">
        <v>8</v>
      </c>
      <c r="D17" s="52"/>
      <c r="E17" s="52"/>
      <c r="F17" s="52"/>
      <c r="G17" s="52"/>
      <c r="H17" s="53"/>
    </row>
    <row r="18" spans="1:8" x14ac:dyDescent="0.25">
      <c r="A18" s="13"/>
      <c r="B18" s="48"/>
      <c r="C18" s="49"/>
      <c r="D18" s="49"/>
      <c r="E18" s="49"/>
      <c r="F18" s="49"/>
      <c r="G18" s="16"/>
      <c r="H18" s="17"/>
    </row>
  </sheetData>
  <mergeCells count="7">
    <mergeCell ref="C17:H17"/>
    <mergeCell ref="A7:H8"/>
    <mergeCell ref="A9:H9"/>
    <mergeCell ref="A10:H10"/>
    <mergeCell ref="A11:H11"/>
    <mergeCell ref="B13:H13"/>
    <mergeCell ref="C15:H15"/>
  </mergeCells>
  <hyperlinks>
    <hyperlink ref="B15" location="'Cuadro 1'!A1" display="Cuadro 1" xr:uid="{F958BCEF-6645-423F-A1D7-8B49E9B2CA9C}"/>
    <hyperlink ref="B17" location="'Cuadro 2'!A1" display="Cuadro 2" xr:uid="{DAEEA237-BE20-467E-9D9F-26CEBB571393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N32"/>
  <sheetViews>
    <sheetView showGridLines="0" topLeftCell="A7" zoomScale="80" zoomScaleNormal="80" workbookViewId="0">
      <selection activeCell="H37" sqref="H37"/>
    </sheetView>
  </sheetViews>
  <sheetFormatPr baseColWidth="10" defaultColWidth="9.140625" defaultRowHeight="15" x14ac:dyDescent="0.25"/>
  <cols>
    <col min="1" max="1" width="14.7109375" customWidth="1"/>
    <col min="2" max="2" width="16.7109375" customWidth="1"/>
    <col min="3" max="3" width="36" customWidth="1"/>
    <col min="4" max="5" width="13.5703125" bestFit="1" customWidth="1"/>
    <col min="6" max="28" width="14.5703125" bestFit="1" customWidth="1"/>
    <col min="29" max="29" width="13.5703125" bestFit="1" customWidth="1"/>
    <col min="30" max="40" width="14.5703125" bestFit="1" customWidth="1"/>
  </cols>
  <sheetData>
    <row r="7" spans="1:40" ht="15" customHeight="1" x14ac:dyDescent="0.25">
      <c r="A7" s="68" t="s">
        <v>9</v>
      </c>
      <c r="B7" s="69"/>
      <c r="C7" s="69"/>
      <c r="D7" s="69"/>
      <c r="E7" s="69"/>
      <c r="F7" s="69"/>
      <c r="G7" s="69"/>
      <c r="H7" s="69"/>
      <c r="I7" s="70"/>
    </row>
    <row r="8" spans="1:40" ht="15" customHeight="1" x14ac:dyDescent="0.25">
      <c r="A8" s="71"/>
      <c r="B8" s="72"/>
      <c r="C8" s="72"/>
      <c r="D8" s="72"/>
      <c r="E8" s="72"/>
      <c r="F8" s="72"/>
      <c r="G8" s="72"/>
      <c r="H8" s="72"/>
      <c r="I8" s="73"/>
    </row>
    <row r="9" spans="1:40" x14ac:dyDescent="0.25">
      <c r="A9" s="74" t="s">
        <v>2</v>
      </c>
      <c r="B9" s="75"/>
      <c r="C9" s="75"/>
      <c r="D9" s="75"/>
      <c r="E9" s="1"/>
      <c r="F9" s="1"/>
      <c r="G9" s="1"/>
      <c r="H9" s="1"/>
      <c r="I9" s="2"/>
    </row>
    <row r="10" spans="1:40" x14ac:dyDescent="0.25">
      <c r="A10" s="76" t="s">
        <v>4</v>
      </c>
      <c r="B10" s="77"/>
      <c r="C10" s="77"/>
      <c r="D10" s="77"/>
      <c r="E10" s="3"/>
      <c r="F10" s="3"/>
      <c r="G10" s="3"/>
      <c r="H10" s="3"/>
      <c r="I10" s="4"/>
    </row>
    <row r="11" spans="1:40" x14ac:dyDescent="0.25">
      <c r="A11" s="76" t="s">
        <v>10</v>
      </c>
      <c r="B11" s="77"/>
      <c r="C11" s="77"/>
      <c r="D11" s="77"/>
      <c r="E11" s="3"/>
      <c r="F11" s="3"/>
      <c r="G11" s="3"/>
      <c r="H11" s="3"/>
      <c r="I11" s="4"/>
    </row>
    <row r="12" spans="1:40" x14ac:dyDescent="0.25">
      <c r="A12" s="76" t="s">
        <v>11</v>
      </c>
      <c r="B12" s="77"/>
      <c r="C12" s="20"/>
      <c r="D12" s="20"/>
      <c r="E12" s="3"/>
      <c r="F12" s="3"/>
      <c r="G12" s="3"/>
      <c r="H12" s="3"/>
      <c r="I12" s="4"/>
    </row>
    <row r="13" spans="1:40" ht="17.25" x14ac:dyDescent="0.25">
      <c r="A13" s="5" t="s">
        <v>12</v>
      </c>
      <c r="B13" s="6"/>
      <c r="C13" s="6"/>
      <c r="D13" s="6"/>
      <c r="E13" s="6"/>
      <c r="F13" s="6"/>
      <c r="G13" s="6"/>
      <c r="H13" s="6"/>
      <c r="I13" s="7"/>
    </row>
    <row r="14" spans="1:40" x14ac:dyDescent="0.25">
      <c r="A14" s="8"/>
    </row>
    <row r="15" spans="1:40" x14ac:dyDescent="0.25">
      <c r="A15" s="78" t="s">
        <v>13</v>
      </c>
      <c r="B15" s="81" t="s">
        <v>14</v>
      </c>
      <c r="C15" s="84" t="s">
        <v>15</v>
      </c>
      <c r="D15" s="84">
        <v>2014</v>
      </c>
      <c r="E15" s="84"/>
      <c r="F15" s="84"/>
      <c r="G15" s="84"/>
      <c r="H15" s="84">
        <v>2015</v>
      </c>
      <c r="I15" s="84"/>
      <c r="J15" s="84"/>
      <c r="K15" s="84"/>
      <c r="L15" s="84">
        <v>2016</v>
      </c>
      <c r="M15" s="84"/>
      <c r="N15" s="84"/>
      <c r="O15" s="84"/>
      <c r="P15" s="84">
        <v>2017</v>
      </c>
      <c r="Q15" s="84"/>
      <c r="R15" s="84"/>
      <c r="S15" s="84"/>
      <c r="T15" s="84">
        <v>2018</v>
      </c>
      <c r="U15" s="84"/>
      <c r="V15" s="84"/>
      <c r="W15" s="84"/>
      <c r="X15" s="84">
        <v>2019</v>
      </c>
      <c r="Y15" s="84"/>
      <c r="Z15" s="84"/>
      <c r="AA15" s="84"/>
      <c r="AB15" s="84">
        <v>2020</v>
      </c>
      <c r="AC15" s="84"/>
      <c r="AD15" s="84"/>
      <c r="AE15" s="84"/>
      <c r="AF15" s="84" t="s">
        <v>16</v>
      </c>
      <c r="AG15" s="84"/>
      <c r="AH15" s="84"/>
      <c r="AI15" s="84"/>
      <c r="AJ15" s="84" t="s">
        <v>17</v>
      </c>
      <c r="AK15" s="84"/>
      <c r="AL15" s="84"/>
      <c r="AM15" s="84"/>
      <c r="AN15" s="88" t="s">
        <v>18</v>
      </c>
    </row>
    <row r="16" spans="1:40" x14ac:dyDescent="0.25">
      <c r="A16" s="79"/>
      <c r="B16" s="82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9"/>
    </row>
    <row r="17" spans="1:40" x14ac:dyDescent="0.25">
      <c r="A17" s="80"/>
      <c r="B17" s="83"/>
      <c r="C17" s="86"/>
      <c r="D17" s="21" t="s">
        <v>19</v>
      </c>
      <c r="E17" s="21" t="s">
        <v>20</v>
      </c>
      <c r="F17" s="21" t="s">
        <v>21</v>
      </c>
      <c r="G17" s="21" t="s">
        <v>22</v>
      </c>
      <c r="H17" s="21" t="s">
        <v>19</v>
      </c>
      <c r="I17" s="21" t="s">
        <v>20</v>
      </c>
      <c r="J17" s="21" t="s">
        <v>21</v>
      </c>
      <c r="K17" s="21" t="s">
        <v>22</v>
      </c>
      <c r="L17" s="21" t="s">
        <v>19</v>
      </c>
      <c r="M17" s="21" t="s">
        <v>20</v>
      </c>
      <c r="N17" s="21" t="s">
        <v>21</v>
      </c>
      <c r="O17" s="21" t="s">
        <v>22</v>
      </c>
      <c r="P17" s="21" t="s">
        <v>19</v>
      </c>
      <c r="Q17" s="21" t="s">
        <v>20</v>
      </c>
      <c r="R17" s="21" t="s">
        <v>21</v>
      </c>
      <c r="S17" s="21" t="s">
        <v>22</v>
      </c>
      <c r="T17" s="21" t="s">
        <v>19</v>
      </c>
      <c r="U17" s="21" t="s">
        <v>20</v>
      </c>
      <c r="V17" s="21" t="s">
        <v>21</v>
      </c>
      <c r="W17" s="21" t="s">
        <v>22</v>
      </c>
      <c r="X17" s="21" t="s">
        <v>19</v>
      </c>
      <c r="Y17" s="21" t="s">
        <v>20</v>
      </c>
      <c r="Z17" s="21" t="s">
        <v>21</v>
      </c>
      <c r="AA17" s="21" t="s">
        <v>22</v>
      </c>
      <c r="AB17" s="21" t="s">
        <v>19</v>
      </c>
      <c r="AC17" s="21" t="s">
        <v>20</v>
      </c>
      <c r="AD17" s="21" t="s">
        <v>21</v>
      </c>
      <c r="AE17" s="21" t="s">
        <v>22</v>
      </c>
      <c r="AF17" s="21" t="s">
        <v>19</v>
      </c>
      <c r="AG17" s="21" t="s">
        <v>20</v>
      </c>
      <c r="AH17" s="21" t="s">
        <v>21</v>
      </c>
      <c r="AI17" s="21" t="s">
        <v>22</v>
      </c>
      <c r="AJ17" s="21" t="s">
        <v>19</v>
      </c>
      <c r="AK17" s="21" t="s">
        <v>20</v>
      </c>
      <c r="AL17" s="21" t="s">
        <v>21</v>
      </c>
      <c r="AM17" s="21" t="s">
        <v>22</v>
      </c>
      <c r="AN17" s="22" t="s">
        <v>19</v>
      </c>
    </row>
    <row r="18" spans="1:40" x14ac:dyDescent="0.25">
      <c r="A18" s="9"/>
      <c r="B18" s="10"/>
      <c r="C18" s="11" t="s">
        <v>23</v>
      </c>
      <c r="D18" s="98">
        <v>65.158116021550896</v>
      </c>
      <c r="E18" s="98">
        <v>69.810696594881506</v>
      </c>
      <c r="F18" s="98">
        <v>82.122531389136896</v>
      </c>
      <c r="G18" s="98">
        <v>72.881655994430702</v>
      </c>
      <c r="H18" s="98">
        <v>68.645412858305207</v>
      </c>
      <c r="I18" s="98">
        <v>64.407768227143407</v>
      </c>
      <c r="J18" s="98">
        <v>90.701523924486395</v>
      </c>
      <c r="K18" s="98">
        <v>82.939294990064994</v>
      </c>
      <c r="L18" s="98">
        <v>85.303199511432794</v>
      </c>
      <c r="M18" s="98">
        <v>83.666555476857695</v>
      </c>
      <c r="N18" s="98">
        <v>114.99297920047</v>
      </c>
      <c r="O18" s="98">
        <v>97.379265811239193</v>
      </c>
      <c r="P18" s="98">
        <v>101.41484300215799</v>
      </c>
      <c r="Q18" s="98">
        <v>93.945103740864596</v>
      </c>
      <c r="R18" s="98">
        <v>113.783251987667</v>
      </c>
      <c r="S18" s="98">
        <v>103.21480126931</v>
      </c>
      <c r="T18" s="98">
        <v>98.826422105248795</v>
      </c>
      <c r="U18" s="98">
        <v>94.907354894372602</v>
      </c>
      <c r="V18" s="98">
        <v>121.380500915453</v>
      </c>
      <c r="W18" s="98">
        <v>105.507722084926</v>
      </c>
      <c r="X18" s="98">
        <v>85.091285740074497</v>
      </c>
      <c r="Y18" s="98">
        <v>90.373635311913105</v>
      </c>
      <c r="Z18" s="98">
        <v>128.00678765308001</v>
      </c>
      <c r="AA18" s="98">
        <v>101.217291294932</v>
      </c>
      <c r="AB18" s="98">
        <v>76.677335256044202</v>
      </c>
      <c r="AC18" s="98">
        <v>63.4261219285967</v>
      </c>
      <c r="AD18" s="98">
        <v>84.286851388510698</v>
      </c>
      <c r="AE18" s="98">
        <v>73.911691426848407</v>
      </c>
      <c r="AF18" s="98">
        <v>92.262038419901003</v>
      </c>
      <c r="AG18" s="98">
        <v>93.842715703246995</v>
      </c>
      <c r="AH18" s="98">
        <v>110.64716755037099</v>
      </c>
      <c r="AI18" s="98">
        <v>121.344078326481</v>
      </c>
      <c r="AJ18" s="98">
        <v>106.433681439441</v>
      </c>
      <c r="AK18" s="98">
        <v>99.759713921153505</v>
      </c>
      <c r="AL18" s="98">
        <v>120.55956476455</v>
      </c>
      <c r="AM18" s="98">
        <v>110.749039874856</v>
      </c>
      <c r="AN18" s="99">
        <v>106.13639260444999</v>
      </c>
    </row>
    <row r="19" spans="1:40" x14ac:dyDescent="0.25">
      <c r="A19" s="12"/>
      <c r="B19" s="27"/>
      <c r="C19" s="28" t="s">
        <v>24</v>
      </c>
      <c r="D19" s="100">
        <v>2191.9661407620802</v>
      </c>
      <c r="E19" s="100">
        <v>2273.0440345762399</v>
      </c>
      <c r="F19" s="100">
        <v>2425.3934251993701</v>
      </c>
      <c r="G19" s="100">
        <v>2748.6533994623101</v>
      </c>
      <c r="H19" s="100">
        <v>2327.1837418281898</v>
      </c>
      <c r="I19" s="100">
        <v>2404.8188260420702</v>
      </c>
      <c r="J19" s="100">
        <v>2504.7058103843901</v>
      </c>
      <c r="K19" s="100">
        <v>2908.2846217453398</v>
      </c>
      <c r="L19" s="100">
        <v>2756.4214206942902</v>
      </c>
      <c r="M19" s="100">
        <v>2719.3843792226899</v>
      </c>
      <c r="N19" s="100">
        <v>2980.1575238</v>
      </c>
      <c r="O19" s="100">
        <v>3540.38067628302</v>
      </c>
      <c r="P19" s="100">
        <v>3112.54294614833</v>
      </c>
      <c r="Q19" s="100">
        <v>3090.4410471390802</v>
      </c>
      <c r="R19" s="100">
        <v>3294.3977886961802</v>
      </c>
      <c r="S19" s="100">
        <v>4010.8922180164</v>
      </c>
      <c r="T19" s="100">
        <v>3011.8980057056901</v>
      </c>
      <c r="U19" s="100">
        <v>3421.9930999828298</v>
      </c>
      <c r="V19" s="100">
        <v>3393.74811563305</v>
      </c>
      <c r="W19" s="100">
        <v>4028.4157786784299</v>
      </c>
      <c r="X19" s="100">
        <v>2926.1165397578302</v>
      </c>
      <c r="Y19" s="100">
        <v>2947.39346086249</v>
      </c>
      <c r="Z19" s="100">
        <v>3428.4600160843602</v>
      </c>
      <c r="AA19" s="100">
        <v>3785.0659832953302</v>
      </c>
      <c r="AB19" s="100">
        <v>2777.6888227505301</v>
      </c>
      <c r="AC19" s="100">
        <v>2380.5145084251299</v>
      </c>
      <c r="AD19" s="100">
        <v>2911.7579197498599</v>
      </c>
      <c r="AE19" s="100">
        <v>3283.7247490744799</v>
      </c>
      <c r="AF19" s="100">
        <v>2721.9750447497499</v>
      </c>
      <c r="AG19" s="100">
        <v>2851.6584221072699</v>
      </c>
      <c r="AH19" s="100">
        <v>3248.0656852245502</v>
      </c>
      <c r="AI19" s="100">
        <v>3858.93484791842</v>
      </c>
      <c r="AJ19" s="100">
        <v>2880.20808296836</v>
      </c>
      <c r="AK19" s="100">
        <v>3430.60495951646</v>
      </c>
      <c r="AL19" s="100">
        <v>3581.4134490829401</v>
      </c>
      <c r="AM19" s="100">
        <v>4165.3245084322398</v>
      </c>
      <c r="AN19" s="101">
        <v>4492.1278166266302</v>
      </c>
    </row>
    <row r="20" spans="1:40" x14ac:dyDescent="0.25">
      <c r="A20" s="24"/>
      <c r="B20" s="43"/>
      <c r="C20" s="44" t="s">
        <v>25</v>
      </c>
      <c r="D20" s="102">
        <v>5757.8189854032298</v>
      </c>
      <c r="E20" s="102">
        <v>6695.0063853209604</v>
      </c>
      <c r="F20" s="102">
        <v>6777.5998901338598</v>
      </c>
      <c r="G20" s="102">
        <v>8076.0787391419399</v>
      </c>
      <c r="H20" s="102">
        <v>6735.5526025254503</v>
      </c>
      <c r="I20" s="102">
        <v>6808.0388886475903</v>
      </c>
      <c r="J20" s="102">
        <v>7408.0861541554596</v>
      </c>
      <c r="K20" s="102">
        <v>7868.9903546714904</v>
      </c>
      <c r="L20" s="102">
        <v>6771.0901535856001</v>
      </c>
      <c r="M20" s="102">
        <v>7405.6713744447297</v>
      </c>
      <c r="N20" s="102">
        <v>8263.1376792157698</v>
      </c>
      <c r="O20" s="102">
        <v>8827.0657927538996</v>
      </c>
      <c r="P20" s="102">
        <v>7426.6317210932302</v>
      </c>
      <c r="Q20" s="102">
        <v>7962.4061008591398</v>
      </c>
      <c r="R20" s="102">
        <v>8087.31509994936</v>
      </c>
      <c r="S20" s="102">
        <v>10011.7200780983</v>
      </c>
      <c r="T20" s="102">
        <v>7621.2589896479303</v>
      </c>
      <c r="U20" s="102">
        <v>7936.8990822502001</v>
      </c>
      <c r="V20" s="102">
        <v>8668.5014545722806</v>
      </c>
      <c r="W20" s="102">
        <v>9476.3644735295802</v>
      </c>
      <c r="X20" s="102">
        <v>7491.5774147653501</v>
      </c>
      <c r="Y20" s="102">
        <v>8316.6630738992008</v>
      </c>
      <c r="Z20" s="102">
        <v>8825.0338221012007</v>
      </c>
      <c r="AA20" s="102">
        <v>9516.8526892342506</v>
      </c>
      <c r="AB20" s="102">
        <v>8163.46673352993</v>
      </c>
      <c r="AC20" s="102">
        <v>6080.0192184692696</v>
      </c>
      <c r="AD20" s="102">
        <v>7738.2488703970203</v>
      </c>
      <c r="AE20" s="102">
        <v>9636.06817760378</v>
      </c>
      <c r="AF20" s="102">
        <v>6915.4733083148003</v>
      </c>
      <c r="AG20" s="102">
        <v>7489.9095736716899</v>
      </c>
      <c r="AH20" s="102">
        <v>9449.3295469176192</v>
      </c>
      <c r="AI20" s="102">
        <v>11647.845571095901</v>
      </c>
      <c r="AJ20" s="102">
        <v>8564.8678144303994</v>
      </c>
      <c r="AK20" s="102">
        <v>9453.5898278151108</v>
      </c>
      <c r="AL20" s="102">
        <v>9938.8432997665805</v>
      </c>
      <c r="AM20" s="102">
        <v>11146.231057987899</v>
      </c>
      <c r="AN20" s="103">
        <v>12020.742798015701</v>
      </c>
    </row>
    <row r="21" spans="1:40" x14ac:dyDescent="0.25">
      <c r="A21" s="31"/>
      <c r="B21" s="39"/>
      <c r="C21" s="40" t="s">
        <v>26</v>
      </c>
      <c r="D21" s="96">
        <f>SUM(D18:D20)</f>
        <v>8014.9432421868605</v>
      </c>
      <c r="E21" s="96">
        <f t="shared" ref="E21:AN21" si="0">SUM(E18:E20)</f>
        <v>9037.8611164920821</v>
      </c>
      <c r="F21" s="96">
        <f t="shared" si="0"/>
        <v>9285.1158467223668</v>
      </c>
      <c r="G21" s="96">
        <f t="shared" si="0"/>
        <v>10897.613794598681</v>
      </c>
      <c r="H21" s="96">
        <f t="shared" si="0"/>
        <v>9131.3817572119442</v>
      </c>
      <c r="I21" s="96">
        <f t="shared" si="0"/>
        <v>9277.2654829168041</v>
      </c>
      <c r="J21" s="96">
        <f t="shared" si="0"/>
        <v>10003.493488464337</v>
      </c>
      <c r="K21" s="96">
        <f t="shared" si="0"/>
        <v>10860.214271406894</v>
      </c>
      <c r="L21" s="96">
        <f t="shared" si="0"/>
        <v>9612.8147737913241</v>
      </c>
      <c r="M21" s="96">
        <f t="shared" si="0"/>
        <v>10208.722309144277</v>
      </c>
      <c r="N21" s="96">
        <f t="shared" si="0"/>
        <v>11358.28818221624</v>
      </c>
      <c r="O21" s="96">
        <f t="shared" si="0"/>
        <v>12464.825734848158</v>
      </c>
      <c r="P21" s="96">
        <f t="shared" si="0"/>
        <v>10640.589510243717</v>
      </c>
      <c r="Q21" s="96">
        <f t="shared" si="0"/>
        <v>11146.792251739083</v>
      </c>
      <c r="R21" s="96">
        <f t="shared" si="0"/>
        <v>11495.496140633208</v>
      </c>
      <c r="S21" s="96">
        <f t="shared" si="0"/>
        <v>14125.82709738401</v>
      </c>
      <c r="T21" s="96">
        <f t="shared" si="0"/>
        <v>10731.983417458869</v>
      </c>
      <c r="U21" s="96">
        <f t="shared" si="0"/>
        <v>11453.799537127403</v>
      </c>
      <c r="V21" s="96">
        <f t="shared" si="0"/>
        <v>12183.630071120784</v>
      </c>
      <c r="W21" s="96">
        <f t="shared" si="0"/>
        <v>13610.287974292936</v>
      </c>
      <c r="X21" s="96">
        <f t="shared" si="0"/>
        <v>10502.785240263254</v>
      </c>
      <c r="Y21" s="96">
        <f t="shared" si="0"/>
        <v>11354.430170073603</v>
      </c>
      <c r="Z21" s="96">
        <f t="shared" si="0"/>
        <v>12381.500625838642</v>
      </c>
      <c r="AA21" s="96">
        <f t="shared" si="0"/>
        <v>13403.135963824512</v>
      </c>
      <c r="AB21" s="96">
        <f t="shared" si="0"/>
        <v>11017.832891536504</v>
      </c>
      <c r="AC21" s="96">
        <f t="shared" si="0"/>
        <v>8523.9598488229967</v>
      </c>
      <c r="AD21" s="96">
        <f t="shared" si="0"/>
        <v>10734.293641535391</v>
      </c>
      <c r="AE21" s="96">
        <f t="shared" si="0"/>
        <v>12993.704618105108</v>
      </c>
      <c r="AF21" s="96">
        <f t="shared" si="0"/>
        <v>9729.710391484452</v>
      </c>
      <c r="AG21" s="96">
        <f t="shared" si="0"/>
        <v>10435.410711482207</v>
      </c>
      <c r="AH21" s="96">
        <f t="shared" si="0"/>
        <v>12808.04239969254</v>
      </c>
      <c r="AI21" s="96">
        <f t="shared" si="0"/>
        <v>15628.124497340801</v>
      </c>
      <c r="AJ21" s="96">
        <f t="shared" si="0"/>
        <v>11551.5095788382</v>
      </c>
      <c r="AK21" s="96">
        <f t="shared" si="0"/>
        <v>12983.954501252723</v>
      </c>
      <c r="AL21" s="96">
        <f t="shared" si="0"/>
        <v>13640.81631361407</v>
      </c>
      <c r="AM21" s="96">
        <f t="shared" si="0"/>
        <v>15422.304606294994</v>
      </c>
      <c r="AN21" s="97">
        <f t="shared" si="0"/>
        <v>16619.007007246779</v>
      </c>
    </row>
    <row r="22" spans="1:40" x14ac:dyDescent="0.25">
      <c r="A22" s="32"/>
      <c r="B22" s="37"/>
      <c r="C22" s="36" t="s">
        <v>27</v>
      </c>
      <c r="D22" s="102">
        <v>780.3509039457972</v>
      </c>
      <c r="E22" s="102">
        <v>879.94423402390214</v>
      </c>
      <c r="F22" s="102">
        <v>904.01744906858312</v>
      </c>
      <c r="G22" s="102">
        <v>1061.0134742697169</v>
      </c>
      <c r="H22" s="102">
        <v>889.04959064566947</v>
      </c>
      <c r="I22" s="102">
        <v>903.25312194774585</v>
      </c>
      <c r="J22" s="102">
        <v>973.96013302386473</v>
      </c>
      <c r="K22" s="102">
        <v>1057.3721818927183</v>
      </c>
      <c r="L22" s="102">
        <v>935.92287200587089</v>
      </c>
      <c r="M22" s="102">
        <v>993.94162146290512</v>
      </c>
      <c r="N22" s="102">
        <v>1105.8656539969377</v>
      </c>
      <c r="O22" s="102">
        <v>1213.6003631962863</v>
      </c>
      <c r="P22" s="102">
        <v>1035.9890758963488</v>
      </c>
      <c r="Q22" s="102">
        <v>1085.2739872138209</v>
      </c>
      <c r="R22" s="102">
        <v>1119.2244952443305</v>
      </c>
      <c r="S22" s="102">
        <v>1375.318777855502</v>
      </c>
      <c r="T22" s="102">
        <v>1044.8873694906304</v>
      </c>
      <c r="U22" s="102">
        <v>1115.1648305337981</v>
      </c>
      <c r="V22" s="102">
        <v>1186.2225909844617</v>
      </c>
      <c r="W22" s="102">
        <v>1325.1248577531089</v>
      </c>
      <c r="X22" s="102">
        <v>1022.572176562511</v>
      </c>
      <c r="Y22" s="102">
        <v>1105.4900302187064</v>
      </c>
      <c r="Z22" s="102">
        <v>1205.487663932902</v>
      </c>
      <c r="AA22" s="102">
        <v>1304.9561237098821</v>
      </c>
      <c r="AB22" s="102">
        <v>1072.7182459857772</v>
      </c>
      <c r="AC22" s="102">
        <v>829.90977880110461</v>
      </c>
      <c r="AD22" s="102">
        <v>1045.1122975271689</v>
      </c>
      <c r="AE22" s="102">
        <v>1265.0930690279495</v>
      </c>
      <c r="AF22" s="102">
        <v>947.30406313570916</v>
      </c>
      <c r="AG22" s="102">
        <v>1016.0124576913306</v>
      </c>
      <c r="AH22" s="102">
        <v>1247.0166241188651</v>
      </c>
      <c r="AI22" s="102">
        <v>1521.5854573100951</v>
      </c>
      <c r="AJ22" s="102">
        <v>1124.6780756148448</v>
      </c>
      <c r="AK22" s="102">
        <v>1264.1437781509676</v>
      </c>
      <c r="AL22" s="102">
        <v>1328.0971579260934</v>
      </c>
      <c r="AM22" s="102">
        <v>1501.5464210780935</v>
      </c>
      <c r="AN22" s="103">
        <v>1618.0597602395615</v>
      </c>
    </row>
    <row r="23" spans="1:40" x14ac:dyDescent="0.25">
      <c r="A23" s="31"/>
      <c r="B23" s="39"/>
      <c r="C23" s="35" t="s">
        <v>28</v>
      </c>
      <c r="D23" s="100">
        <v>4.52042798859339</v>
      </c>
      <c r="E23" s="100">
        <v>5.0973536697015343</v>
      </c>
      <c r="F23" s="100">
        <v>5.2368053375514156</v>
      </c>
      <c r="G23" s="100">
        <v>6.1462541801536554</v>
      </c>
      <c r="H23" s="100">
        <v>5.150099311067537</v>
      </c>
      <c r="I23" s="100">
        <v>5.2323777323650784</v>
      </c>
      <c r="J23" s="100">
        <v>5.6419703274938868</v>
      </c>
      <c r="K23" s="100">
        <v>6.1251608490734899</v>
      </c>
      <c r="L23" s="100">
        <v>5.4216275324183067</v>
      </c>
      <c r="M23" s="100">
        <v>5.7577193823573731</v>
      </c>
      <c r="N23" s="100">
        <v>6.4060745347699584</v>
      </c>
      <c r="O23" s="100">
        <v>7.030161714454362</v>
      </c>
      <c r="P23" s="100">
        <v>6.0012924837774575</v>
      </c>
      <c r="Q23" s="100">
        <v>6.286790829980843</v>
      </c>
      <c r="R23" s="100">
        <v>6.483459823317129</v>
      </c>
      <c r="S23" s="100">
        <v>7.9669664829245823</v>
      </c>
      <c r="T23" s="100">
        <v>6.0528386474468023</v>
      </c>
      <c r="U23" s="100">
        <v>6.4599429389398546</v>
      </c>
      <c r="V23" s="100">
        <v>6.8715673601121221</v>
      </c>
      <c r="W23" s="100">
        <v>7.6762024175012176</v>
      </c>
      <c r="X23" s="100">
        <v>5.9235708755084753</v>
      </c>
      <c r="Y23" s="100">
        <v>6.4038986159215137</v>
      </c>
      <c r="Z23" s="100">
        <v>6.9831663529729937</v>
      </c>
      <c r="AA23" s="100">
        <v>7.5593686835970262</v>
      </c>
      <c r="AB23" s="100">
        <v>6.2140577508265897</v>
      </c>
      <c r="AC23" s="100">
        <v>4.8075133547361695</v>
      </c>
      <c r="AD23" s="100">
        <v>6.0541416138259612</v>
      </c>
      <c r="AE23" s="100">
        <v>7.3284494046112822</v>
      </c>
      <c r="AF23" s="100">
        <v>5.4875566607972317</v>
      </c>
      <c r="AG23" s="100">
        <v>5.8855716412759653</v>
      </c>
      <c r="AH23" s="100">
        <v>7.2237359134265944</v>
      </c>
      <c r="AI23" s="100">
        <v>8.8142622165002109</v>
      </c>
      <c r="AJ23" s="100">
        <v>6.5150514024647448</v>
      </c>
      <c r="AK23" s="100">
        <v>7.3229503387065371</v>
      </c>
      <c r="AL23" s="100">
        <v>7.6934204008783356</v>
      </c>
      <c r="AM23" s="100">
        <v>8.6981797979503774</v>
      </c>
      <c r="AN23" s="101">
        <v>9.3731199520871851</v>
      </c>
    </row>
    <row r="24" spans="1:40" x14ac:dyDescent="0.25">
      <c r="A24" s="45"/>
      <c r="B24" s="46"/>
      <c r="C24" s="47" t="s">
        <v>9</v>
      </c>
      <c r="D24" s="104">
        <f>D21+D22-D23</f>
        <v>8790.7737181440643</v>
      </c>
      <c r="E24" s="104">
        <f t="shared" ref="E24:AM24" si="1">E21+E22-E23</f>
        <v>9912.7079968462822</v>
      </c>
      <c r="F24" s="104">
        <f t="shared" si="1"/>
        <v>10183.896490453399</v>
      </c>
      <c r="G24" s="104">
        <f t="shared" si="1"/>
        <v>11952.481014688245</v>
      </c>
      <c r="H24" s="104">
        <f t="shared" si="1"/>
        <v>10015.281248546546</v>
      </c>
      <c r="I24" s="104">
        <f t="shared" si="1"/>
        <v>10175.286227132185</v>
      </c>
      <c r="J24" s="104">
        <f t="shared" si="1"/>
        <v>10971.81165116071</v>
      </c>
      <c r="K24" s="104">
        <f t="shared" si="1"/>
        <v>11911.46129245054</v>
      </c>
      <c r="L24" s="104">
        <f t="shared" si="1"/>
        <v>10543.316018264777</v>
      </c>
      <c r="M24" s="104">
        <f t="shared" si="1"/>
        <v>11196.906211224825</v>
      </c>
      <c r="N24" s="104">
        <f t="shared" si="1"/>
        <v>12457.747761678407</v>
      </c>
      <c r="O24" s="104">
        <f t="shared" si="1"/>
        <v>13671.395936329991</v>
      </c>
      <c r="P24" s="104">
        <f t="shared" si="1"/>
        <v>11670.577293656288</v>
      </c>
      <c r="Q24" s="104">
        <f t="shared" si="1"/>
        <v>12225.779448122923</v>
      </c>
      <c r="R24" s="104">
        <f t="shared" si="1"/>
        <v>12608.237176054221</v>
      </c>
      <c r="S24" s="104">
        <f t="shared" si="1"/>
        <v>15493.178908756587</v>
      </c>
      <c r="T24" s="104">
        <f t="shared" si="1"/>
        <v>11770.817948302052</v>
      </c>
      <c r="U24" s="104">
        <f t="shared" si="1"/>
        <v>12562.504424722261</v>
      </c>
      <c r="V24" s="104">
        <f t="shared" si="1"/>
        <v>13362.981094745133</v>
      </c>
      <c r="W24" s="104">
        <f t="shared" si="1"/>
        <v>14927.736629628545</v>
      </c>
      <c r="X24" s="104">
        <f t="shared" si="1"/>
        <v>11519.433845950258</v>
      </c>
      <c r="Y24" s="104">
        <f t="shared" si="1"/>
        <v>12453.516301676389</v>
      </c>
      <c r="Z24" s="104">
        <f t="shared" si="1"/>
        <v>13580.00512341857</v>
      </c>
      <c r="AA24" s="104">
        <f t="shared" si="1"/>
        <v>14700.532718850798</v>
      </c>
      <c r="AB24" s="104">
        <f t="shared" si="1"/>
        <v>12084.337079771454</v>
      </c>
      <c r="AC24" s="104">
        <f t="shared" si="1"/>
        <v>9349.0621142693653</v>
      </c>
      <c r="AD24" s="104">
        <f t="shared" si="1"/>
        <v>11773.351797448733</v>
      </c>
      <c r="AE24" s="104">
        <f t="shared" si="1"/>
        <v>14251.469237728446</v>
      </c>
      <c r="AF24" s="104">
        <f t="shared" si="1"/>
        <v>10671.526897959364</v>
      </c>
      <c r="AG24" s="104">
        <f t="shared" si="1"/>
        <v>11445.537597532262</v>
      </c>
      <c r="AH24" s="104">
        <f t="shared" si="1"/>
        <v>14047.835287897979</v>
      </c>
      <c r="AI24" s="104">
        <f t="shared" si="1"/>
        <v>17140.895692434398</v>
      </c>
      <c r="AJ24" s="104">
        <f t="shared" si="1"/>
        <v>12669.672603050582</v>
      </c>
      <c r="AK24" s="104">
        <f t="shared" si="1"/>
        <v>14240.775329064983</v>
      </c>
      <c r="AL24" s="104">
        <f t="shared" si="1"/>
        <v>14961.220051139286</v>
      </c>
      <c r="AM24" s="104">
        <f t="shared" si="1"/>
        <v>16915.152847575137</v>
      </c>
      <c r="AN24" s="105">
        <f>AN21+AN22-AN23</f>
        <v>18227.693647534252</v>
      </c>
    </row>
    <row r="25" spans="1:40" x14ac:dyDescent="0.25">
      <c r="A25" s="90" t="s">
        <v>29</v>
      </c>
      <c r="B25" s="91"/>
      <c r="C25" s="91"/>
      <c r="D25" s="91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5"/>
    </row>
    <row r="26" spans="1:40" x14ac:dyDescent="0.25">
      <c r="A26" s="92" t="s">
        <v>30</v>
      </c>
      <c r="B26" s="52"/>
      <c r="C26" s="52"/>
      <c r="D26" s="29"/>
      <c r="AN26" s="18"/>
    </row>
    <row r="27" spans="1:40" x14ac:dyDescent="0.25">
      <c r="A27" s="92" t="s">
        <v>31</v>
      </c>
      <c r="B27" s="52"/>
      <c r="C27" s="29"/>
      <c r="D27" s="29"/>
      <c r="AN27" s="18"/>
    </row>
    <row r="28" spans="1:40" x14ac:dyDescent="0.25">
      <c r="A28" s="93" t="s">
        <v>32</v>
      </c>
      <c r="B28" s="94"/>
      <c r="C28" s="94"/>
      <c r="D28" s="94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7"/>
    </row>
    <row r="32" spans="1:40" x14ac:dyDescent="0.25">
      <c r="A32" s="87" t="s">
        <v>33</v>
      </c>
      <c r="B32" s="87"/>
    </row>
  </sheetData>
  <mergeCells count="23">
    <mergeCell ref="L15:O16"/>
    <mergeCell ref="P15:S16"/>
    <mergeCell ref="T15:W16"/>
    <mergeCell ref="A32:B32"/>
    <mergeCell ref="AN15:AN16"/>
    <mergeCell ref="A25:D25"/>
    <mergeCell ref="A26:C26"/>
    <mergeCell ref="A27:B27"/>
    <mergeCell ref="A28:D28"/>
    <mergeCell ref="AF15:AI16"/>
    <mergeCell ref="AJ15:AM16"/>
    <mergeCell ref="X15:AA16"/>
    <mergeCell ref="AB15:AE16"/>
    <mergeCell ref="A7:I8"/>
    <mergeCell ref="A9:D9"/>
    <mergeCell ref="A11:D11"/>
    <mergeCell ref="A15:A17"/>
    <mergeCell ref="B15:B17"/>
    <mergeCell ref="C15:C17"/>
    <mergeCell ref="D15:G16"/>
    <mergeCell ref="H15:K16"/>
    <mergeCell ref="A10:D10"/>
    <mergeCell ref="A12:B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2DEE1-38BE-4F69-B705-527214E963E1}">
  <dimension ref="A7:AN41"/>
  <sheetViews>
    <sheetView showGridLines="0" topLeftCell="A2" zoomScale="90" zoomScaleNormal="90" workbookViewId="0">
      <selection activeCell="H20" sqref="H20"/>
    </sheetView>
  </sheetViews>
  <sheetFormatPr baseColWidth="10" defaultColWidth="9.140625" defaultRowHeight="15" x14ac:dyDescent="0.25"/>
  <cols>
    <col min="1" max="1" width="14.7109375" customWidth="1"/>
    <col min="2" max="2" width="16.7109375" customWidth="1"/>
    <col min="3" max="3" width="80.140625" customWidth="1"/>
    <col min="4" max="4" width="13.85546875" bestFit="1" customWidth="1"/>
    <col min="5" max="40" width="14.85546875" bestFit="1" customWidth="1"/>
  </cols>
  <sheetData>
    <row r="7" spans="1:40" ht="15" customHeight="1" x14ac:dyDescent="0.25">
      <c r="A7" s="68" t="s">
        <v>9</v>
      </c>
      <c r="B7" s="69"/>
      <c r="C7" s="69"/>
      <c r="D7" s="69"/>
      <c r="E7" s="69"/>
      <c r="F7" s="69"/>
      <c r="G7" s="69"/>
      <c r="H7" s="69"/>
      <c r="I7" s="70"/>
    </row>
    <row r="8" spans="1:40" ht="15" customHeight="1" x14ac:dyDescent="0.25">
      <c r="A8" s="71"/>
      <c r="B8" s="72"/>
      <c r="C8" s="72"/>
      <c r="D8" s="72"/>
      <c r="E8" s="72"/>
      <c r="F8" s="72"/>
      <c r="G8" s="72"/>
      <c r="H8" s="72"/>
      <c r="I8" s="73"/>
    </row>
    <row r="9" spans="1:40" ht="15" customHeight="1" x14ac:dyDescent="0.25">
      <c r="A9" s="74" t="s">
        <v>2</v>
      </c>
      <c r="B9" s="75"/>
      <c r="C9" s="75"/>
      <c r="D9" s="75"/>
      <c r="E9" s="1"/>
      <c r="F9" s="1"/>
      <c r="G9" s="1"/>
      <c r="H9" s="1"/>
      <c r="I9" s="2"/>
    </row>
    <row r="10" spans="1:40" ht="15" customHeight="1" x14ac:dyDescent="0.25">
      <c r="A10" s="76" t="s">
        <v>4</v>
      </c>
      <c r="B10" s="77"/>
      <c r="C10" s="77"/>
      <c r="D10" s="77"/>
      <c r="E10" s="3"/>
      <c r="F10" s="3"/>
      <c r="G10" s="3"/>
      <c r="H10" s="3"/>
      <c r="I10" s="4"/>
    </row>
    <row r="11" spans="1:40" ht="15" customHeight="1" x14ac:dyDescent="0.25">
      <c r="A11" s="76" t="s">
        <v>10</v>
      </c>
      <c r="B11" s="77"/>
      <c r="C11" s="77"/>
      <c r="D11" s="77"/>
      <c r="E11" s="3"/>
      <c r="F11" s="3"/>
      <c r="G11" s="3"/>
      <c r="H11" s="3"/>
      <c r="I11" s="4"/>
    </row>
    <row r="12" spans="1:40" ht="15" customHeight="1" x14ac:dyDescent="0.25">
      <c r="A12" s="76" t="s">
        <v>11</v>
      </c>
      <c r="B12" s="77"/>
      <c r="C12" s="20"/>
      <c r="D12" s="20"/>
      <c r="E12" s="3"/>
      <c r="F12" s="3"/>
      <c r="G12" s="3"/>
      <c r="H12" s="3"/>
      <c r="I12" s="4"/>
    </row>
    <row r="13" spans="1:40" ht="17.25" x14ac:dyDescent="0.25">
      <c r="A13" s="5" t="s">
        <v>12</v>
      </c>
      <c r="B13" s="6"/>
      <c r="C13" s="6"/>
      <c r="D13" s="6"/>
      <c r="E13" s="6"/>
      <c r="F13" s="6"/>
      <c r="G13" s="6"/>
      <c r="H13" s="6"/>
      <c r="I13" s="7"/>
    </row>
    <row r="14" spans="1:40" x14ac:dyDescent="0.25">
      <c r="A14" s="8"/>
    </row>
    <row r="15" spans="1:40" ht="15" customHeight="1" x14ac:dyDescent="0.25">
      <c r="A15" s="78" t="s">
        <v>13</v>
      </c>
      <c r="B15" s="81" t="s">
        <v>34</v>
      </c>
      <c r="C15" s="84" t="s">
        <v>15</v>
      </c>
      <c r="D15" s="84">
        <v>2014</v>
      </c>
      <c r="E15" s="84"/>
      <c r="F15" s="84"/>
      <c r="G15" s="84"/>
      <c r="H15" s="84">
        <v>2015</v>
      </c>
      <c r="I15" s="84"/>
      <c r="J15" s="84"/>
      <c r="K15" s="84"/>
      <c r="L15" s="84">
        <v>2016</v>
      </c>
      <c r="M15" s="84"/>
      <c r="N15" s="84"/>
      <c r="O15" s="84"/>
      <c r="P15" s="84">
        <v>2017</v>
      </c>
      <c r="Q15" s="84"/>
      <c r="R15" s="84"/>
      <c r="S15" s="84"/>
      <c r="T15" s="84">
        <v>2018</v>
      </c>
      <c r="U15" s="84"/>
      <c r="V15" s="84"/>
      <c r="W15" s="84"/>
      <c r="X15" s="84">
        <v>2019</v>
      </c>
      <c r="Y15" s="84"/>
      <c r="Z15" s="84"/>
      <c r="AA15" s="84"/>
      <c r="AB15" s="84">
        <v>2020</v>
      </c>
      <c r="AC15" s="84"/>
      <c r="AD15" s="84"/>
      <c r="AE15" s="84"/>
      <c r="AF15" s="84" t="s">
        <v>16</v>
      </c>
      <c r="AG15" s="84"/>
      <c r="AH15" s="84"/>
      <c r="AI15" s="84"/>
      <c r="AJ15" s="84" t="s">
        <v>17</v>
      </c>
      <c r="AK15" s="84"/>
      <c r="AL15" s="84"/>
      <c r="AM15" s="84"/>
      <c r="AN15" s="88" t="s">
        <v>18</v>
      </c>
    </row>
    <row r="16" spans="1:40" x14ac:dyDescent="0.25">
      <c r="A16" s="79"/>
      <c r="B16" s="82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9"/>
    </row>
    <row r="17" spans="1:40" x14ac:dyDescent="0.25">
      <c r="A17" s="80"/>
      <c r="B17" s="83"/>
      <c r="C17" s="86"/>
      <c r="D17" s="21" t="s">
        <v>19</v>
      </c>
      <c r="E17" s="21" t="s">
        <v>20</v>
      </c>
      <c r="F17" s="21" t="s">
        <v>21</v>
      </c>
      <c r="G17" s="21" t="s">
        <v>22</v>
      </c>
      <c r="H17" s="21" t="s">
        <v>19</v>
      </c>
      <c r="I17" s="21" t="s">
        <v>20</v>
      </c>
      <c r="J17" s="21" t="s">
        <v>21</v>
      </c>
      <c r="K17" s="21" t="s">
        <v>22</v>
      </c>
      <c r="L17" s="21" t="s">
        <v>19</v>
      </c>
      <c r="M17" s="21" t="s">
        <v>20</v>
      </c>
      <c r="N17" s="21" t="s">
        <v>21</v>
      </c>
      <c r="O17" s="21" t="s">
        <v>22</v>
      </c>
      <c r="P17" s="21" t="s">
        <v>19</v>
      </c>
      <c r="Q17" s="21" t="s">
        <v>20</v>
      </c>
      <c r="R17" s="21" t="s">
        <v>21</v>
      </c>
      <c r="S17" s="21" t="s">
        <v>22</v>
      </c>
      <c r="T17" s="21" t="s">
        <v>19</v>
      </c>
      <c r="U17" s="21" t="s">
        <v>20</v>
      </c>
      <c r="V17" s="21" t="s">
        <v>21</v>
      </c>
      <c r="W17" s="21" t="s">
        <v>22</v>
      </c>
      <c r="X17" s="21" t="s">
        <v>19</v>
      </c>
      <c r="Y17" s="21" t="s">
        <v>20</v>
      </c>
      <c r="Z17" s="21" t="s">
        <v>21</v>
      </c>
      <c r="AA17" s="21" t="s">
        <v>22</v>
      </c>
      <c r="AB17" s="21" t="s">
        <v>19</v>
      </c>
      <c r="AC17" s="21" t="s">
        <v>20</v>
      </c>
      <c r="AD17" s="21" t="s">
        <v>21</v>
      </c>
      <c r="AE17" s="21" t="s">
        <v>22</v>
      </c>
      <c r="AF17" s="21" t="s">
        <v>19</v>
      </c>
      <c r="AG17" s="21" t="s">
        <v>20</v>
      </c>
      <c r="AH17" s="21" t="s">
        <v>21</v>
      </c>
      <c r="AI17" s="21" t="s">
        <v>22</v>
      </c>
      <c r="AJ17" s="21" t="s">
        <v>19</v>
      </c>
      <c r="AK17" s="21" t="s">
        <v>20</v>
      </c>
      <c r="AL17" s="21" t="s">
        <v>21</v>
      </c>
      <c r="AM17" s="21" t="s">
        <v>22</v>
      </c>
      <c r="AN17" s="22" t="s">
        <v>19</v>
      </c>
    </row>
    <row r="18" spans="1:40" x14ac:dyDescent="0.25">
      <c r="A18" s="30"/>
      <c r="B18" s="51" t="s">
        <v>35</v>
      </c>
      <c r="C18" s="34" t="s">
        <v>36</v>
      </c>
      <c r="D18" s="98">
        <v>9.0411535508740606</v>
      </c>
      <c r="E18" s="98">
        <v>9.6630930372388608</v>
      </c>
      <c r="F18" s="98">
        <v>11.299331057063201</v>
      </c>
      <c r="G18" s="98">
        <v>10.034422354823899</v>
      </c>
      <c r="H18" s="98">
        <v>6.4741528462514601</v>
      </c>
      <c r="I18" s="98">
        <v>6.1007600498641903</v>
      </c>
      <c r="J18" s="98">
        <v>8.42035739702923</v>
      </c>
      <c r="K18" s="98">
        <v>7.7237297068551198</v>
      </c>
      <c r="L18" s="98">
        <v>10.6340972916892</v>
      </c>
      <c r="M18" s="98">
        <v>10.450611621001199</v>
      </c>
      <c r="N18" s="98">
        <v>13.955252580853299</v>
      </c>
      <c r="O18" s="98">
        <v>11.987038506456299</v>
      </c>
      <c r="P18" s="98">
        <v>11.728693854430199</v>
      </c>
      <c r="Q18" s="98">
        <v>10.9016862880312</v>
      </c>
      <c r="R18" s="98">
        <v>13.108971131355</v>
      </c>
      <c r="S18" s="98">
        <v>11.929648726183499</v>
      </c>
      <c r="T18" s="98">
        <v>11.3460151813184</v>
      </c>
      <c r="U18" s="98">
        <v>10.908941246495299</v>
      </c>
      <c r="V18" s="98">
        <v>13.831171026423</v>
      </c>
      <c r="W18" s="98">
        <v>12.0788725457632</v>
      </c>
      <c r="X18" s="98">
        <v>10.358842114160501</v>
      </c>
      <c r="Y18" s="98">
        <v>10.97979305322</v>
      </c>
      <c r="Z18" s="98">
        <v>15.363029902884101</v>
      </c>
      <c r="AA18" s="98">
        <v>12.267334929735499</v>
      </c>
      <c r="AB18" s="98">
        <v>7.1917270476145099</v>
      </c>
      <c r="AC18" s="98">
        <v>6.0035961239302802</v>
      </c>
      <c r="AD18" s="98">
        <v>7.8833891304880002</v>
      </c>
      <c r="AE18" s="98">
        <v>6.94328769796721</v>
      </c>
      <c r="AF18" s="98">
        <v>6.1900731323920901</v>
      </c>
      <c r="AG18" s="98">
        <v>6.2925203973434796</v>
      </c>
      <c r="AH18" s="98">
        <v>7.3688351194782298</v>
      </c>
      <c r="AI18" s="98">
        <v>8.0435713507861895</v>
      </c>
      <c r="AJ18" s="98">
        <v>6.7373449958616796</v>
      </c>
      <c r="AK18" s="98">
        <v>6.3321747747523496</v>
      </c>
      <c r="AL18" s="98">
        <v>7.5778782263142501</v>
      </c>
      <c r="AM18" s="98">
        <v>6.9696020030717198</v>
      </c>
      <c r="AN18" s="99">
        <v>7.5148480785176197</v>
      </c>
    </row>
    <row r="19" spans="1:40" x14ac:dyDescent="0.25">
      <c r="A19" s="31"/>
      <c r="B19" s="23" t="s">
        <v>37</v>
      </c>
      <c r="C19" s="35" t="s">
        <v>38</v>
      </c>
      <c r="D19" s="100">
        <v>40.274287879692999</v>
      </c>
      <c r="E19" s="100">
        <v>37.180580022021999</v>
      </c>
      <c r="F19" s="100">
        <v>39.665556670332698</v>
      </c>
      <c r="G19" s="100">
        <v>132.81457542795201</v>
      </c>
      <c r="H19" s="100">
        <v>62.168137502744898</v>
      </c>
      <c r="I19" s="100">
        <v>54.133745669772402</v>
      </c>
      <c r="J19" s="100">
        <v>51.202156746071402</v>
      </c>
      <c r="K19" s="100">
        <v>110.47096008141099</v>
      </c>
      <c r="L19" s="100">
        <v>77.883694326196306</v>
      </c>
      <c r="M19" s="100">
        <v>70.857389953984494</v>
      </c>
      <c r="N19" s="100">
        <v>81.971198835921498</v>
      </c>
      <c r="O19" s="100">
        <v>103.602716883898</v>
      </c>
      <c r="P19" s="100">
        <v>97.3421469211725</v>
      </c>
      <c r="Q19" s="100">
        <v>83.822074081717105</v>
      </c>
      <c r="R19" s="100">
        <v>87.466279707199902</v>
      </c>
      <c r="S19" s="100">
        <v>96.058499289910401</v>
      </c>
      <c r="T19" s="100">
        <v>86.554531702220103</v>
      </c>
      <c r="U19" s="100">
        <v>96.698122850260205</v>
      </c>
      <c r="V19" s="100">
        <v>90.497640237149298</v>
      </c>
      <c r="W19" s="100">
        <v>98.706705210370401</v>
      </c>
      <c r="X19" s="100">
        <v>101.617755158035</v>
      </c>
      <c r="Y19" s="100">
        <v>94.979864040112304</v>
      </c>
      <c r="Z19" s="100">
        <v>106.041723147707</v>
      </c>
      <c r="AA19" s="100">
        <v>53.080657654145398</v>
      </c>
      <c r="AB19" s="100">
        <v>78.619258136967503</v>
      </c>
      <c r="AC19" s="100">
        <v>40.787701873825903</v>
      </c>
      <c r="AD19" s="100">
        <v>79.011163502551597</v>
      </c>
      <c r="AE19" s="100">
        <v>71.861876486655007</v>
      </c>
      <c r="AF19" s="100">
        <v>76.760312067283493</v>
      </c>
      <c r="AG19" s="100">
        <v>76.9327306657528</v>
      </c>
      <c r="AH19" s="100">
        <v>100.705233640458</v>
      </c>
      <c r="AI19" s="100">
        <v>135.80272362650601</v>
      </c>
      <c r="AJ19" s="100">
        <v>69.5257476243996</v>
      </c>
      <c r="AK19" s="100">
        <v>61.462248154291601</v>
      </c>
      <c r="AL19" s="100">
        <v>125.523625012708</v>
      </c>
      <c r="AM19" s="100">
        <v>153.37337920860099</v>
      </c>
      <c r="AN19" s="101">
        <v>108.045379772385</v>
      </c>
    </row>
    <row r="20" spans="1:40" x14ac:dyDescent="0.25">
      <c r="A20" s="32"/>
      <c r="B20" s="25" t="s">
        <v>39</v>
      </c>
      <c r="C20" s="36" t="s">
        <v>40</v>
      </c>
      <c r="D20" s="102">
        <v>767.695851809896</v>
      </c>
      <c r="E20" s="102">
        <v>789.46195315418095</v>
      </c>
      <c r="F20" s="102">
        <v>776.02534322602696</v>
      </c>
      <c r="G20" s="102">
        <v>767.695851809896</v>
      </c>
      <c r="H20" s="102">
        <v>880.68999588336203</v>
      </c>
      <c r="I20" s="102">
        <v>896.63980438114197</v>
      </c>
      <c r="J20" s="102">
        <v>819.99220385213403</v>
      </c>
      <c r="K20" s="102">
        <v>880.68999588336203</v>
      </c>
      <c r="L20" s="102">
        <v>1123.1976182696999</v>
      </c>
      <c r="M20" s="102">
        <v>925.82823396565902</v>
      </c>
      <c r="N20" s="102">
        <v>1067.29352949493</v>
      </c>
      <c r="O20" s="102">
        <v>1123.1976182696999</v>
      </c>
      <c r="P20" s="102">
        <v>1016.39117498665</v>
      </c>
      <c r="Q20" s="102">
        <v>823.10250371183395</v>
      </c>
      <c r="R20" s="102">
        <v>883.82814631486303</v>
      </c>
      <c r="S20" s="102">
        <v>1016.39117498665</v>
      </c>
      <c r="T20" s="102">
        <v>782.54150807994699</v>
      </c>
      <c r="U20" s="102">
        <v>967.28700360214395</v>
      </c>
      <c r="V20" s="102">
        <v>762.794980237961</v>
      </c>
      <c r="W20" s="102">
        <v>782.54150807994699</v>
      </c>
      <c r="X20" s="102">
        <v>877.92186863029997</v>
      </c>
      <c r="Y20" s="102">
        <v>659.20839924999302</v>
      </c>
      <c r="Z20" s="102">
        <v>1015.42686348941</v>
      </c>
      <c r="AA20" s="102">
        <v>877.92186863029997</v>
      </c>
      <c r="AB20" s="102">
        <v>713.05369075489102</v>
      </c>
      <c r="AC20" s="102">
        <v>795.36003175379506</v>
      </c>
      <c r="AD20" s="102">
        <v>1110.55858673642</v>
      </c>
      <c r="AE20" s="102">
        <v>713.05369075489102</v>
      </c>
      <c r="AF20" s="102">
        <v>802.11506548524198</v>
      </c>
      <c r="AG20" s="102">
        <v>790.31930065153801</v>
      </c>
      <c r="AH20" s="102">
        <v>873.74656837797795</v>
      </c>
      <c r="AI20" s="102">
        <v>802.11506548524198</v>
      </c>
      <c r="AJ20" s="102">
        <v>815.16101651435702</v>
      </c>
      <c r="AK20" s="102">
        <v>1023.14359796314</v>
      </c>
      <c r="AL20" s="102">
        <v>919.30536900814502</v>
      </c>
      <c r="AM20" s="102">
        <v>815.16101651435702</v>
      </c>
      <c r="AN20" s="103">
        <v>807.63864614065801</v>
      </c>
    </row>
    <row r="21" spans="1:40" ht="45" x14ac:dyDescent="0.25">
      <c r="A21" s="31"/>
      <c r="B21" s="23" t="s">
        <v>41</v>
      </c>
      <c r="C21" s="35" t="s">
        <v>42</v>
      </c>
      <c r="D21" s="106">
        <v>142.07606004374401</v>
      </c>
      <c r="E21" s="106">
        <v>126.059512365047</v>
      </c>
      <c r="F21" s="106">
        <v>152.52400459159699</v>
      </c>
      <c r="G21" s="106">
        <v>147.769422999612</v>
      </c>
      <c r="H21" s="106">
        <v>221.63224641963799</v>
      </c>
      <c r="I21" s="106">
        <v>144.861303594502</v>
      </c>
      <c r="J21" s="106">
        <v>108.8542937882</v>
      </c>
      <c r="K21" s="106">
        <v>16.143156197659799</v>
      </c>
      <c r="L21" s="106">
        <v>55.750546510457497</v>
      </c>
      <c r="M21" s="106">
        <v>51.6846534592569</v>
      </c>
      <c r="N21" s="106">
        <v>347.48986688418802</v>
      </c>
      <c r="O21" s="106">
        <v>8.1739331460972604</v>
      </c>
      <c r="P21" s="106">
        <v>184.80727728762801</v>
      </c>
      <c r="Q21" s="106">
        <v>131.96991390104</v>
      </c>
      <c r="R21" s="106">
        <v>137.31777335336301</v>
      </c>
      <c r="S21" s="106">
        <v>58.974035457968597</v>
      </c>
      <c r="T21" s="106">
        <v>167.951646784296</v>
      </c>
      <c r="U21" s="106">
        <v>164.07560711547001</v>
      </c>
      <c r="V21" s="106">
        <v>384.96105737988597</v>
      </c>
      <c r="W21" s="106">
        <v>1.4756887203489499</v>
      </c>
      <c r="X21" s="106">
        <v>17.681872481967101</v>
      </c>
      <c r="Y21" s="106">
        <v>236.84944277444799</v>
      </c>
      <c r="Z21" s="106">
        <v>255.56089295701301</v>
      </c>
      <c r="AA21" s="106">
        <v>6.9897917865722201</v>
      </c>
      <c r="AB21" s="106">
        <v>129.68121380753701</v>
      </c>
      <c r="AC21" s="106">
        <v>17.534658369155402</v>
      </c>
      <c r="AD21" s="106">
        <v>5.14967020983035</v>
      </c>
      <c r="AE21" s="106">
        <v>293.50145761347801</v>
      </c>
      <c r="AF21" s="106">
        <v>199.40117064363</v>
      </c>
      <c r="AG21" s="106">
        <v>318.87901157822898</v>
      </c>
      <c r="AH21" s="106">
        <v>610.56123304535197</v>
      </c>
      <c r="AI21" s="106">
        <v>78.475584732788505</v>
      </c>
      <c r="AJ21" s="106">
        <v>356.50365377353501</v>
      </c>
      <c r="AK21" s="106">
        <v>457.74054890246202</v>
      </c>
      <c r="AL21" s="106">
        <v>339.94715534035902</v>
      </c>
      <c r="AM21" s="106">
        <v>298.539641983644</v>
      </c>
      <c r="AN21" s="107">
        <v>253.210183195544</v>
      </c>
    </row>
    <row r="22" spans="1:40" x14ac:dyDescent="0.25">
      <c r="A22" s="32"/>
      <c r="B22" s="25" t="s">
        <v>43</v>
      </c>
      <c r="C22" s="36" t="s">
        <v>44</v>
      </c>
      <c r="D22" s="102">
        <v>1426.21385476468</v>
      </c>
      <c r="E22" s="102">
        <v>1484.98565620258</v>
      </c>
      <c r="F22" s="102">
        <v>1646.90318815918</v>
      </c>
      <c r="G22" s="102">
        <v>1980.0753008735701</v>
      </c>
      <c r="H22" s="102">
        <v>1454.31046316941</v>
      </c>
      <c r="I22" s="102">
        <v>1514.2400755871099</v>
      </c>
      <c r="J22" s="102">
        <v>1679.34740694482</v>
      </c>
      <c r="K22" s="102">
        <v>2019.08305429866</v>
      </c>
      <c r="L22" s="102">
        <v>1666.25587663855</v>
      </c>
      <c r="M22" s="102">
        <v>1784.66964195382</v>
      </c>
      <c r="N22" s="102">
        <v>1913.0692145441201</v>
      </c>
      <c r="O22" s="102">
        <v>2392.8322668635101</v>
      </c>
      <c r="P22" s="102">
        <v>2097.7938639475801</v>
      </c>
      <c r="Q22" s="102">
        <v>2265.85387420795</v>
      </c>
      <c r="R22" s="102">
        <v>2408.5931881807601</v>
      </c>
      <c r="S22" s="102">
        <v>2996.32007366371</v>
      </c>
      <c r="T22" s="102">
        <v>2230.6043534943401</v>
      </c>
      <c r="U22" s="102">
        <v>2466.8454684753201</v>
      </c>
      <c r="V22" s="102">
        <v>2623.7941638360799</v>
      </c>
      <c r="W22" s="102">
        <v>3239.6460141942498</v>
      </c>
      <c r="X22" s="102">
        <v>2049.7222991676799</v>
      </c>
      <c r="Y22" s="102">
        <v>2288.596424546</v>
      </c>
      <c r="Z22" s="102">
        <v>2413.5012678008702</v>
      </c>
      <c r="AA22" s="102">
        <v>2904.7370084854501</v>
      </c>
      <c r="AB22" s="102">
        <v>2025.10706369333</v>
      </c>
      <c r="AC22" s="102">
        <v>1612.1642837680399</v>
      </c>
      <c r="AD22" s="102">
        <v>1890.57649806318</v>
      </c>
      <c r="AE22" s="102">
        <v>2493.8121544754499</v>
      </c>
      <c r="AF22" s="102">
        <v>1931.7603901377499</v>
      </c>
      <c r="AG22" s="102">
        <v>2065.05906928988</v>
      </c>
      <c r="AH22" s="102">
        <v>2374.5428786737002</v>
      </c>
      <c r="AI22" s="102">
        <v>3040.9756618986698</v>
      </c>
      <c r="AJ22" s="102">
        <v>2097.7556390081099</v>
      </c>
      <c r="AK22" s="102">
        <v>2470.4047342346898</v>
      </c>
      <c r="AL22" s="102">
        <v>2661.5684187499801</v>
      </c>
      <c r="AM22" s="102">
        <v>3255.0512080072099</v>
      </c>
      <c r="AN22" s="103">
        <v>3352.70274345907</v>
      </c>
    </row>
    <row r="23" spans="1:40" ht="30" x14ac:dyDescent="0.25">
      <c r="A23" s="31"/>
      <c r="B23" s="23" t="s">
        <v>45</v>
      </c>
      <c r="C23" s="35" t="s">
        <v>46</v>
      </c>
      <c r="D23" s="106">
        <v>1565.9084845300699</v>
      </c>
      <c r="E23" s="106">
        <v>1798.94448553237</v>
      </c>
      <c r="F23" s="106">
        <v>1873.6413558736599</v>
      </c>
      <c r="G23" s="106">
        <v>2441.1756740639098</v>
      </c>
      <c r="H23" s="106">
        <v>1548.01446938136</v>
      </c>
      <c r="I23" s="106">
        <v>1763.9586218766599</v>
      </c>
      <c r="J23" s="106">
        <v>1903.3980222780799</v>
      </c>
      <c r="K23" s="106">
        <v>2437.7578864638999</v>
      </c>
      <c r="L23" s="106">
        <v>1520.60105597237</v>
      </c>
      <c r="M23" s="106">
        <v>1726.9137603101899</v>
      </c>
      <c r="N23" s="106">
        <v>1763.45217160523</v>
      </c>
      <c r="O23" s="106">
        <v>2440.6920121122098</v>
      </c>
      <c r="P23" s="106">
        <v>1396.9633485698901</v>
      </c>
      <c r="Q23" s="106">
        <v>1600.79113981561</v>
      </c>
      <c r="R23" s="106">
        <v>1772.4185414977101</v>
      </c>
      <c r="S23" s="106">
        <v>2211.83997011679</v>
      </c>
      <c r="T23" s="106">
        <v>1354.5946393630099</v>
      </c>
      <c r="U23" s="106">
        <v>1603.83208275468</v>
      </c>
      <c r="V23" s="106">
        <v>1705.0622148536099</v>
      </c>
      <c r="W23" s="106">
        <v>2077.9460630286999</v>
      </c>
      <c r="X23" s="106">
        <v>1296.14471430497</v>
      </c>
      <c r="Y23" s="106">
        <v>1546.75699194452</v>
      </c>
      <c r="Z23" s="106">
        <v>1717.21485231269</v>
      </c>
      <c r="AA23" s="106">
        <v>2033.4554414378299</v>
      </c>
      <c r="AB23" s="106">
        <v>1620.11125688935</v>
      </c>
      <c r="AC23" s="106">
        <v>845.33346065391197</v>
      </c>
      <c r="AD23" s="106">
        <v>1178.9293169570799</v>
      </c>
      <c r="AE23" s="106">
        <v>1937.4069654996599</v>
      </c>
      <c r="AF23" s="106">
        <v>1063.05863004706</v>
      </c>
      <c r="AG23" s="106">
        <v>1155.1308340333601</v>
      </c>
      <c r="AH23" s="106">
        <v>1638.1458903144</v>
      </c>
      <c r="AI23" s="106">
        <v>2378.87264560519</v>
      </c>
      <c r="AJ23" s="106">
        <v>1386.54691519791</v>
      </c>
      <c r="AK23" s="106">
        <v>1653.5866657456199</v>
      </c>
      <c r="AL23" s="106">
        <v>1715.8263737899999</v>
      </c>
      <c r="AM23" s="106">
        <v>1870.1560452664601</v>
      </c>
      <c r="AN23" s="107">
        <v>1601.4588569385201</v>
      </c>
    </row>
    <row r="24" spans="1:40" x14ac:dyDescent="0.25">
      <c r="A24" s="32"/>
      <c r="B24" s="25" t="s">
        <v>47</v>
      </c>
      <c r="C24" s="36" t="s">
        <v>48</v>
      </c>
      <c r="D24" s="102">
        <v>123.03741763611301</v>
      </c>
      <c r="E24" s="102">
        <v>126.34610104962</v>
      </c>
      <c r="F24" s="102">
        <v>125.50155261284399</v>
      </c>
      <c r="G24" s="102">
        <v>170.329928701423</v>
      </c>
      <c r="H24" s="102">
        <v>126.269119622183</v>
      </c>
      <c r="I24" s="102">
        <v>128.21961620460499</v>
      </c>
      <c r="J24" s="102">
        <v>150.90902332837501</v>
      </c>
      <c r="K24" s="102">
        <v>187.85224084483599</v>
      </c>
      <c r="L24" s="102">
        <v>129.06379472085999</v>
      </c>
      <c r="M24" s="102">
        <v>131.65409903520001</v>
      </c>
      <c r="N24" s="102">
        <v>130.399729863885</v>
      </c>
      <c r="O24" s="102">
        <v>154.25937638005499</v>
      </c>
      <c r="P24" s="102">
        <v>112.13819407747199</v>
      </c>
      <c r="Q24" s="102">
        <v>111.913011332751</v>
      </c>
      <c r="R24" s="102">
        <v>111.30855552329901</v>
      </c>
      <c r="S24" s="102">
        <v>153.290239066477</v>
      </c>
      <c r="T24" s="102">
        <v>99.048106757099802</v>
      </c>
      <c r="U24" s="102">
        <v>113.617446545398</v>
      </c>
      <c r="V24" s="102">
        <v>125.847411342133</v>
      </c>
      <c r="W24" s="102">
        <v>156.370035355369</v>
      </c>
      <c r="X24" s="102">
        <v>113.447352024872</v>
      </c>
      <c r="Y24" s="102">
        <v>126.14763591038</v>
      </c>
      <c r="Z24" s="102">
        <v>128.62613705116999</v>
      </c>
      <c r="AA24" s="102">
        <v>162.20187501357799</v>
      </c>
      <c r="AB24" s="102">
        <v>119.17391260536399</v>
      </c>
      <c r="AC24" s="102">
        <v>122.479001222373</v>
      </c>
      <c r="AD24" s="102">
        <v>127.436881546801</v>
      </c>
      <c r="AE24" s="102">
        <v>150.52120462546301</v>
      </c>
      <c r="AF24" s="102">
        <v>112.04628136565201</v>
      </c>
      <c r="AG24" s="102">
        <v>144.529102994678</v>
      </c>
      <c r="AH24" s="102">
        <v>169.92382453691701</v>
      </c>
      <c r="AI24" s="102">
        <v>258.71679110275301</v>
      </c>
      <c r="AJ24" s="102">
        <v>174.937458760884</v>
      </c>
      <c r="AK24" s="102">
        <v>195.016345623896</v>
      </c>
      <c r="AL24" s="102">
        <v>200.36313272417499</v>
      </c>
      <c r="AM24" s="102">
        <v>226.85506289104501</v>
      </c>
      <c r="AN24" s="103">
        <v>210.03702143489701</v>
      </c>
    </row>
    <row r="25" spans="1:40" x14ac:dyDescent="0.25">
      <c r="A25" s="31"/>
      <c r="B25" s="23" t="s">
        <v>49</v>
      </c>
      <c r="C25" s="35" t="s">
        <v>50</v>
      </c>
      <c r="D25" s="100">
        <v>1694.06512866197</v>
      </c>
      <c r="E25" s="100">
        <v>1751.1413024721301</v>
      </c>
      <c r="F25" s="100">
        <v>2027.1601226673999</v>
      </c>
      <c r="G25" s="100">
        <v>2202.7314461985002</v>
      </c>
      <c r="H25" s="100">
        <v>2245.5722549224902</v>
      </c>
      <c r="I25" s="100">
        <v>2170.0748599602398</v>
      </c>
      <c r="J25" s="100">
        <v>2197.9145732902598</v>
      </c>
      <c r="K25" s="100">
        <v>2200.5203118270101</v>
      </c>
      <c r="L25" s="100">
        <v>2730.4823764478301</v>
      </c>
      <c r="M25" s="100">
        <v>2669.7802189665199</v>
      </c>
      <c r="N25" s="100">
        <v>2848.5794755676002</v>
      </c>
      <c r="O25" s="100">
        <v>2816.25692901805</v>
      </c>
      <c r="P25" s="100">
        <v>3598.7062342600698</v>
      </c>
      <c r="Q25" s="100">
        <v>3438.7678198444401</v>
      </c>
      <c r="R25" s="100">
        <v>3162.0601970354501</v>
      </c>
      <c r="S25" s="100">
        <v>3332.8377488600299</v>
      </c>
      <c r="T25" s="100">
        <v>3486.89610018537</v>
      </c>
      <c r="U25" s="100">
        <v>3536.61348143634</v>
      </c>
      <c r="V25" s="100">
        <v>3464.0439693795702</v>
      </c>
      <c r="W25" s="100">
        <v>3502.7134489987302</v>
      </c>
      <c r="X25" s="100">
        <v>3516.8846794125102</v>
      </c>
      <c r="Y25" s="100">
        <v>3462.2109870004301</v>
      </c>
      <c r="Z25" s="100">
        <v>3627.6541825211998</v>
      </c>
      <c r="AA25" s="100">
        <v>3567.4191510658602</v>
      </c>
      <c r="AB25" s="100">
        <v>3593.5292187758901</v>
      </c>
      <c r="AC25" s="100">
        <v>3739.5288836803602</v>
      </c>
      <c r="AD25" s="100">
        <v>3826.2116432022099</v>
      </c>
      <c r="AE25" s="100">
        <v>3667.65925434154</v>
      </c>
      <c r="AF25" s="100">
        <v>4192.8348937476303</v>
      </c>
      <c r="AG25" s="100">
        <v>3980.34072172281</v>
      </c>
      <c r="AH25" s="100">
        <v>4055.29204990996</v>
      </c>
      <c r="AI25" s="100">
        <v>4169.7933346195896</v>
      </c>
      <c r="AJ25" s="100">
        <v>3570.46580135568</v>
      </c>
      <c r="AK25" s="100">
        <v>4542.8026953764502</v>
      </c>
      <c r="AL25" s="100">
        <v>4931.1225503858004</v>
      </c>
      <c r="AM25" s="100">
        <v>5480.1349528820801</v>
      </c>
      <c r="AN25" s="101">
        <v>5843.8202397821196</v>
      </c>
    </row>
    <row r="26" spans="1:40" x14ac:dyDescent="0.25">
      <c r="A26" s="32"/>
      <c r="B26" s="25" t="s">
        <v>51</v>
      </c>
      <c r="C26" s="36" t="s">
        <v>52</v>
      </c>
      <c r="D26" s="102">
        <v>824.18898361771301</v>
      </c>
      <c r="E26" s="102">
        <v>858.14606886465799</v>
      </c>
      <c r="F26" s="102">
        <v>951.69793715975402</v>
      </c>
      <c r="G26" s="102">
        <v>1144.19401035787</v>
      </c>
      <c r="H26" s="102">
        <v>762.52299726409899</v>
      </c>
      <c r="I26" s="102">
        <v>793.936844495272</v>
      </c>
      <c r="J26" s="102">
        <v>880.48183771323102</v>
      </c>
      <c r="K26" s="102">
        <v>1058.5593205273999</v>
      </c>
      <c r="L26" s="102">
        <v>762.09166145264896</v>
      </c>
      <c r="M26" s="102">
        <v>816.235412331264</v>
      </c>
      <c r="N26" s="102">
        <v>874.94456415145896</v>
      </c>
      <c r="O26" s="102">
        <v>1094.3063620646301</v>
      </c>
      <c r="P26" s="102">
        <v>779.367624274278</v>
      </c>
      <c r="Q26" s="102">
        <v>841.78782327184103</v>
      </c>
      <c r="R26" s="102">
        <v>894.80303536352994</v>
      </c>
      <c r="S26" s="102">
        <v>1113.08851709035</v>
      </c>
      <c r="T26" s="102">
        <v>784.14104158519297</v>
      </c>
      <c r="U26" s="102">
        <v>867.16632530988898</v>
      </c>
      <c r="V26" s="102">
        <v>922.32428685934497</v>
      </c>
      <c r="W26" s="102">
        <v>1138.7553462455701</v>
      </c>
      <c r="X26" s="102">
        <v>801.91837516958901</v>
      </c>
      <c r="Y26" s="102">
        <v>895.34865177759195</v>
      </c>
      <c r="Z26" s="102">
        <v>944.20189496718501</v>
      </c>
      <c r="AA26" s="102">
        <v>1136.3330780856299</v>
      </c>
      <c r="AB26" s="102">
        <v>970.80431549408002</v>
      </c>
      <c r="AC26" s="102">
        <v>772.88693058867796</v>
      </c>
      <c r="AD26" s="102">
        <v>906.32636238103396</v>
      </c>
      <c r="AE26" s="102">
        <v>1195.4423915362099</v>
      </c>
      <c r="AF26" s="102">
        <v>803.38895461769505</v>
      </c>
      <c r="AG26" s="102">
        <v>858.81277847112801</v>
      </c>
      <c r="AH26" s="102">
        <v>987.49056242258098</v>
      </c>
      <c r="AI26" s="102">
        <v>1264.5757044886</v>
      </c>
      <c r="AJ26" s="102">
        <v>797.19297812269895</v>
      </c>
      <c r="AK26" s="102">
        <v>938.77333555009204</v>
      </c>
      <c r="AL26" s="102">
        <v>1011.40111375812</v>
      </c>
      <c r="AM26" s="102">
        <v>1236.8765725690901</v>
      </c>
      <c r="AN26" s="103">
        <v>1273.98286975727</v>
      </c>
    </row>
    <row r="27" spans="1:40" ht="30" x14ac:dyDescent="0.25">
      <c r="A27" s="31"/>
      <c r="B27" s="23" t="s">
        <v>53</v>
      </c>
      <c r="C27" s="35" t="s">
        <v>54</v>
      </c>
      <c r="D27" s="106">
        <v>136.86551128154099</v>
      </c>
      <c r="E27" s="106">
        <v>141.38660443191699</v>
      </c>
      <c r="F27" s="106">
        <v>151.36414150782699</v>
      </c>
      <c r="G27" s="106">
        <v>178.412742778715</v>
      </c>
      <c r="H27" s="106">
        <v>141.697669718637</v>
      </c>
      <c r="I27" s="106">
        <v>146.37838389764499</v>
      </c>
      <c r="J27" s="106">
        <v>156.70818459575</v>
      </c>
      <c r="K27" s="106">
        <v>184.71176178796799</v>
      </c>
      <c r="L27" s="106">
        <v>134.41779539889799</v>
      </c>
      <c r="M27" s="106">
        <v>141.21736730856301</v>
      </c>
      <c r="N27" s="106">
        <v>147.248858502986</v>
      </c>
      <c r="O27" s="106">
        <v>182.99597878955299</v>
      </c>
      <c r="P27" s="106">
        <v>176.21178930292101</v>
      </c>
      <c r="Q27" s="106">
        <v>190.57867616611699</v>
      </c>
      <c r="R27" s="106">
        <v>200.12997689905299</v>
      </c>
      <c r="S27" s="106">
        <v>246.59655763190901</v>
      </c>
      <c r="T27" s="106">
        <v>184.78597445550199</v>
      </c>
      <c r="U27" s="106">
        <v>203.50967503704399</v>
      </c>
      <c r="V27" s="106">
        <v>212.96466503039599</v>
      </c>
      <c r="W27" s="106">
        <v>261.91968547705801</v>
      </c>
      <c r="X27" s="106">
        <v>252.93192452743699</v>
      </c>
      <c r="Y27" s="106">
        <v>278.47644712348898</v>
      </c>
      <c r="Z27" s="106">
        <v>289.09126480265701</v>
      </c>
      <c r="AA27" s="106">
        <v>347.17336354641702</v>
      </c>
      <c r="AB27" s="106">
        <v>220.065528839016</v>
      </c>
      <c r="AC27" s="106">
        <v>180.40718482293499</v>
      </c>
      <c r="AD27" s="106">
        <v>206.21279534999999</v>
      </c>
      <c r="AE27" s="106">
        <v>270.17649098804799</v>
      </c>
      <c r="AF27" s="106">
        <v>145.48382494939401</v>
      </c>
      <c r="AG27" s="106">
        <v>153.74318049593899</v>
      </c>
      <c r="AH27" s="106">
        <v>171.07582082402999</v>
      </c>
      <c r="AI27" s="106">
        <v>218.163173730637</v>
      </c>
      <c r="AJ27" s="106">
        <v>163.47319652366599</v>
      </c>
      <c r="AK27" s="106">
        <v>180.64394697248801</v>
      </c>
      <c r="AL27" s="106">
        <v>187.92342304417801</v>
      </c>
      <c r="AM27" s="106">
        <v>220.35243345966799</v>
      </c>
      <c r="AN27" s="107">
        <v>226.96300737106901</v>
      </c>
    </row>
    <row r="28" spans="1:40" ht="30" x14ac:dyDescent="0.25">
      <c r="A28" s="32"/>
      <c r="B28" s="25" t="s">
        <v>55</v>
      </c>
      <c r="C28" s="36" t="s">
        <v>56</v>
      </c>
      <c r="D28" s="108">
        <v>963.66886316927298</v>
      </c>
      <c r="E28" s="108">
        <v>1936.39018266483</v>
      </c>
      <c r="F28" s="108">
        <v>1367.35642140659</v>
      </c>
      <c r="G28" s="108">
        <v>1451.9535327593101</v>
      </c>
      <c r="H28" s="108">
        <v>1622.95392705516</v>
      </c>
      <c r="I28" s="108">
        <v>1414.7651499174001</v>
      </c>
      <c r="J28" s="108">
        <v>1850.8044705111399</v>
      </c>
      <c r="K28" s="108">
        <v>1464.7324525163001</v>
      </c>
      <c r="L28" s="108">
        <v>1525.5846461815199</v>
      </c>
      <c r="M28" s="108">
        <v>1689.6797006429399</v>
      </c>
      <c r="N28" s="108">
        <v>1731.3310521741</v>
      </c>
      <c r="O28" s="108">
        <v>1868.32560100144</v>
      </c>
      <c r="P28" s="108">
        <v>1695.6734884256</v>
      </c>
      <c r="Q28" s="108">
        <v>1754.09243356705</v>
      </c>
      <c r="R28" s="108">
        <v>1417.77588297542</v>
      </c>
      <c r="S28" s="108">
        <v>2033.79519503194</v>
      </c>
      <c r="T28" s="108">
        <v>1836.4556434042299</v>
      </c>
      <c r="U28" s="108">
        <v>1503.1535763796501</v>
      </c>
      <c r="V28" s="108">
        <v>1597.1593841726101</v>
      </c>
      <c r="W28" s="108">
        <v>1569.7683960435099</v>
      </c>
      <c r="X28" s="108">
        <v>1828.2825464673699</v>
      </c>
      <c r="Y28" s="108">
        <v>1569.08965222605</v>
      </c>
      <c r="Z28" s="108">
        <v>1609.7586027674299</v>
      </c>
      <c r="AA28" s="108">
        <v>1581.42219853916</v>
      </c>
      <c r="AB28" s="108">
        <v>1058.1640907302799</v>
      </c>
      <c r="AC28" s="108">
        <v>1291.64277597258</v>
      </c>
      <c r="AD28" s="108">
        <v>1499.6707274954799</v>
      </c>
      <c r="AE28" s="108">
        <v>1233.87740580166</v>
      </c>
      <c r="AF28" s="108">
        <v>1319.78303366925</v>
      </c>
      <c r="AG28" s="108">
        <v>1371.1940596295999</v>
      </c>
      <c r="AH28" s="108">
        <v>1573.60723569737</v>
      </c>
      <c r="AI28" s="108">
        <v>1492.87167100377</v>
      </c>
      <c r="AJ28" s="108">
        <v>1785.9077267977</v>
      </c>
      <c r="AK28" s="108">
        <v>1518.0429739241699</v>
      </c>
      <c r="AL28" s="108">
        <v>1352.8177250567701</v>
      </c>
      <c r="AM28" s="108">
        <v>1566.30957422136</v>
      </c>
      <c r="AN28" s="109">
        <v>841.56216433951101</v>
      </c>
    </row>
    <row r="29" spans="1:40" ht="60" x14ac:dyDescent="0.25">
      <c r="A29" s="31"/>
      <c r="B29" s="23" t="s">
        <v>57</v>
      </c>
      <c r="C29" s="35" t="s">
        <v>58</v>
      </c>
      <c r="D29" s="106">
        <v>221.59832513965</v>
      </c>
      <c r="E29" s="106">
        <v>145.594750625823</v>
      </c>
      <c r="F29" s="106">
        <v>185.47163579279101</v>
      </c>
      <c r="G29" s="106">
        <v>179.80228844173601</v>
      </c>
      <c r="H29" s="106">
        <v>242.41838261252599</v>
      </c>
      <c r="I29" s="106">
        <v>257.33864337641501</v>
      </c>
      <c r="J29" s="106">
        <v>148.466453258717</v>
      </c>
      <c r="K29" s="106">
        <v>142.23952075234101</v>
      </c>
      <c r="L29" s="106">
        <v>188.22042272068899</v>
      </c>
      <c r="M29" s="106">
        <v>200.42572354526499</v>
      </c>
      <c r="N29" s="106">
        <v>203.25893357172501</v>
      </c>
      <c r="O29" s="106">
        <v>181.44692016232</v>
      </c>
      <c r="P29" s="106">
        <v>136.75450892281401</v>
      </c>
      <c r="Q29" s="106">
        <v>149.27888950018101</v>
      </c>
      <c r="R29" s="106">
        <v>174.19097031495099</v>
      </c>
      <c r="S29" s="106">
        <v>167.84363126205301</v>
      </c>
      <c r="T29" s="106">
        <v>175.847956001884</v>
      </c>
      <c r="U29" s="106">
        <v>139.36710027270701</v>
      </c>
      <c r="V29" s="106">
        <v>194.62681257733999</v>
      </c>
      <c r="W29" s="106">
        <v>166.02913114806901</v>
      </c>
      <c r="X29" s="106">
        <v>181.93337020639001</v>
      </c>
      <c r="Y29" s="106">
        <v>224.341407616227</v>
      </c>
      <c r="Z29" s="106">
        <v>215.58032186772999</v>
      </c>
      <c r="AA29" s="106">
        <v>178.99790030965201</v>
      </c>
      <c r="AB29" s="106">
        <v>131.20745298872001</v>
      </c>
      <c r="AC29" s="106">
        <v>56.391898272521502</v>
      </c>
      <c r="AD29" s="106">
        <v>126.108642366776</v>
      </c>
      <c r="AE29" s="106">
        <v>124.230006371982</v>
      </c>
      <c r="AF29" s="106">
        <v>122.400761939763</v>
      </c>
      <c r="AG29" s="106">
        <v>129.03323974135401</v>
      </c>
      <c r="AH29" s="106">
        <v>172.188236715051</v>
      </c>
      <c r="AI29" s="106">
        <v>192.74376160383301</v>
      </c>
      <c r="AJ29" s="106">
        <v>152.610026632265</v>
      </c>
      <c r="AK29" s="106">
        <v>137.92744743492699</v>
      </c>
      <c r="AL29" s="106">
        <v>227.55506990939</v>
      </c>
      <c r="AM29" s="106">
        <v>225.179456023418</v>
      </c>
      <c r="AN29" s="97"/>
    </row>
    <row r="30" spans="1:40" x14ac:dyDescent="0.25">
      <c r="A30" s="32"/>
      <c r="B30" s="37"/>
      <c r="C30" s="38" t="s">
        <v>26</v>
      </c>
      <c r="D30" s="110">
        <f>SUM(D18:D29)</f>
        <v>7914.6339220852178</v>
      </c>
      <c r="E30" s="110">
        <f t="shared" ref="E30:AN30" si="0">SUM(E18:E29)</f>
        <v>9205.3002904224177</v>
      </c>
      <c r="F30" s="110">
        <f t="shared" si="0"/>
        <v>9308.6105907250658</v>
      </c>
      <c r="G30" s="110">
        <f t="shared" si="0"/>
        <v>10806.989196767317</v>
      </c>
      <c r="H30" s="110">
        <f t="shared" si="0"/>
        <v>9314.7238163978618</v>
      </c>
      <c r="I30" s="110">
        <f t="shared" si="0"/>
        <v>9290.6478090106284</v>
      </c>
      <c r="J30" s="110">
        <f t="shared" si="0"/>
        <v>9956.4989837038083</v>
      </c>
      <c r="K30" s="110">
        <f t="shared" si="0"/>
        <v>10710.484390887703</v>
      </c>
      <c r="L30" s="110">
        <f t="shared" si="0"/>
        <v>9924.1835859314087</v>
      </c>
      <c r="M30" s="110">
        <f t="shared" si="0"/>
        <v>10219.396813093663</v>
      </c>
      <c r="N30" s="110">
        <f t="shared" si="0"/>
        <v>11122.993847777001</v>
      </c>
      <c r="O30" s="110">
        <f t="shared" si="0"/>
        <v>12378.076753197918</v>
      </c>
      <c r="P30" s="110">
        <f t="shared" si="0"/>
        <v>11303.878344830506</v>
      </c>
      <c r="Q30" s="110">
        <f t="shared" si="0"/>
        <v>11402.859845688561</v>
      </c>
      <c r="R30" s="110">
        <f t="shared" si="0"/>
        <v>11263.001518296955</v>
      </c>
      <c r="S30" s="110">
        <f t="shared" si="0"/>
        <v>13438.965291183969</v>
      </c>
      <c r="T30" s="110">
        <f t="shared" si="0"/>
        <v>11200.76751699441</v>
      </c>
      <c r="U30" s="110">
        <f t="shared" si="0"/>
        <v>11673.0748310254</v>
      </c>
      <c r="V30" s="110">
        <f t="shared" si="0"/>
        <v>12097.907756932504</v>
      </c>
      <c r="W30" s="110">
        <f t="shared" si="0"/>
        <v>13007.950895047685</v>
      </c>
      <c r="X30" s="110">
        <f t="shared" si="0"/>
        <v>11048.845599665279</v>
      </c>
      <c r="Y30" s="110">
        <f t="shared" si="0"/>
        <v>11392.98569726246</v>
      </c>
      <c r="Z30" s="110">
        <f t="shared" si="0"/>
        <v>12338.021033587946</v>
      </c>
      <c r="AA30" s="110">
        <f t="shared" si="0"/>
        <v>12861.99966948433</v>
      </c>
      <c r="AB30" s="110">
        <f t="shared" si="0"/>
        <v>10666.708729763041</v>
      </c>
      <c r="AC30" s="110">
        <f t="shared" si="0"/>
        <v>9480.5204071021053</v>
      </c>
      <c r="AD30" s="110">
        <f t="shared" si="0"/>
        <v>10964.075676941853</v>
      </c>
      <c r="AE30" s="110">
        <f t="shared" si="0"/>
        <v>12158.486186193004</v>
      </c>
      <c r="AF30" s="110">
        <f t="shared" si="0"/>
        <v>10775.22339180274</v>
      </c>
      <c r="AG30" s="110">
        <f t="shared" si="0"/>
        <v>11050.266549671614</v>
      </c>
      <c r="AH30" s="110">
        <f t="shared" si="0"/>
        <v>12734.648369277274</v>
      </c>
      <c r="AI30" s="110">
        <f t="shared" si="0"/>
        <v>14041.149689248363</v>
      </c>
      <c r="AJ30" s="110">
        <f t="shared" si="0"/>
        <v>11376.817505307066</v>
      </c>
      <c r="AK30" s="110">
        <f t="shared" si="0"/>
        <v>13185.876714656979</v>
      </c>
      <c r="AL30" s="110">
        <f t="shared" si="0"/>
        <v>13680.931835005938</v>
      </c>
      <c r="AM30" s="110">
        <f t="shared" si="0"/>
        <v>15354.958945030006</v>
      </c>
      <c r="AN30" s="111">
        <f t="shared" si="0"/>
        <v>14526.93596026956</v>
      </c>
    </row>
    <row r="31" spans="1:40" x14ac:dyDescent="0.25">
      <c r="A31" s="31"/>
      <c r="B31" s="39"/>
      <c r="C31" s="35" t="s">
        <v>27</v>
      </c>
      <c r="D31" s="100">
        <v>770.58458792206102</v>
      </c>
      <c r="E31" s="100">
        <v>896.24644687610737</v>
      </c>
      <c r="F31" s="100">
        <v>906.30494433417391</v>
      </c>
      <c r="G31" s="100">
        <v>1052.1900821756597</v>
      </c>
      <c r="H31" s="100">
        <v>906.90014021212869</v>
      </c>
      <c r="I31" s="100">
        <v>904.55605198089279</v>
      </c>
      <c r="J31" s="100">
        <v>969.38465405137015</v>
      </c>
      <c r="K31" s="100">
        <v>1042.7941812656084</v>
      </c>
      <c r="L31" s="100">
        <v>966.23836229345352</v>
      </c>
      <c r="M31" s="100">
        <v>994.98091251642518</v>
      </c>
      <c r="N31" s="100">
        <v>1082.9569270072641</v>
      </c>
      <c r="O31" s="100">
        <v>1205.1543088448559</v>
      </c>
      <c r="P31" s="100">
        <v>1100.5682034093877</v>
      </c>
      <c r="Q31" s="100">
        <v>1110.2052402959298</v>
      </c>
      <c r="R31" s="100">
        <v>1096.5883538244284</v>
      </c>
      <c r="S31" s="100">
        <v>1308.4445386802538</v>
      </c>
      <c r="T31" s="100">
        <v>1090.5291269896097</v>
      </c>
      <c r="U31" s="100">
        <v>1136.513911698295</v>
      </c>
      <c r="V31" s="100">
        <v>1177.8764950304626</v>
      </c>
      <c r="W31" s="100">
        <v>1266.4801150436328</v>
      </c>
      <c r="X31" s="100">
        <v>1075.7377052746112</v>
      </c>
      <c r="Y31" s="100">
        <v>1109.243873456868</v>
      </c>
      <c r="Z31" s="100">
        <v>1201.2544038721896</v>
      </c>
      <c r="AA31" s="100">
        <v>1252.2700118203336</v>
      </c>
      <c r="AB31" s="100">
        <v>1038.5320953471892</v>
      </c>
      <c r="AC31" s="100">
        <v>923.04242787627527</v>
      </c>
      <c r="AD31" s="100">
        <v>1067.4843360584123</v>
      </c>
      <c r="AE31" s="100">
        <v>1183.7745320601234</v>
      </c>
      <c r="AF31" s="100">
        <v>1049.0972998726984</v>
      </c>
      <c r="AG31" s="100">
        <v>1075.8760518091276</v>
      </c>
      <c r="AH31" s="100">
        <v>1239.8708345295738</v>
      </c>
      <c r="AI31" s="100">
        <v>1367.0744160445995</v>
      </c>
      <c r="AJ31" s="100">
        <v>1107.6697059517069</v>
      </c>
      <c r="AK31" s="100">
        <v>1283.8033286924326</v>
      </c>
      <c r="AL31" s="100">
        <v>1332.0028853198485</v>
      </c>
      <c r="AM31" s="100">
        <v>1494.9895128060111</v>
      </c>
      <c r="AN31" s="101">
        <v>1414.3715389637653</v>
      </c>
    </row>
    <row r="32" spans="1:40" x14ac:dyDescent="0.25">
      <c r="A32" s="32"/>
      <c r="B32" s="37"/>
      <c r="C32" s="36" t="s">
        <v>28</v>
      </c>
      <c r="D32" s="102">
        <v>4.4638535320560626</v>
      </c>
      <c r="E32" s="102">
        <v>5.1917893637982431</v>
      </c>
      <c r="F32" s="102">
        <v>5.2500563731689374</v>
      </c>
      <c r="G32" s="102">
        <v>6.0951419069767683</v>
      </c>
      <c r="H32" s="102">
        <v>5.2535042324483943</v>
      </c>
      <c r="I32" s="102">
        <v>5.2399253642819934</v>
      </c>
      <c r="J32" s="102">
        <v>5.6154654268089468</v>
      </c>
      <c r="K32" s="102">
        <v>6.0407131964606648</v>
      </c>
      <c r="L32" s="102">
        <v>5.5972395424653145</v>
      </c>
      <c r="M32" s="102">
        <v>5.7637398025848272</v>
      </c>
      <c r="N32" s="102">
        <v>6.2733685301462287</v>
      </c>
      <c r="O32" s="102">
        <v>6.9812352888036271</v>
      </c>
      <c r="P32" s="102">
        <v>6.3753873864844053</v>
      </c>
      <c r="Q32" s="102">
        <v>6.4312129529683499</v>
      </c>
      <c r="R32" s="102">
        <v>6.3523328563194825</v>
      </c>
      <c r="S32" s="102">
        <v>7.5795764242277608</v>
      </c>
      <c r="T32" s="102">
        <v>6.3172328795848482</v>
      </c>
      <c r="U32" s="102">
        <v>6.5836142046983248</v>
      </c>
      <c r="V32" s="102">
        <v>6.8232199749099323</v>
      </c>
      <c r="W32" s="102">
        <v>7.3364843048068948</v>
      </c>
      <c r="X32" s="102">
        <v>6.2315489182112191</v>
      </c>
      <c r="Y32" s="102">
        <v>6.4256439332560298</v>
      </c>
      <c r="Z32" s="102">
        <v>6.9586438629436023</v>
      </c>
      <c r="AA32" s="102">
        <v>7.2541678135891621</v>
      </c>
      <c r="AB32" s="102">
        <v>6.016023723586355</v>
      </c>
      <c r="AC32" s="102">
        <v>5.3470135096055884</v>
      </c>
      <c r="AD32" s="102">
        <v>6.1837386817952051</v>
      </c>
      <c r="AE32" s="102">
        <v>6.8573862090128559</v>
      </c>
      <c r="AF32" s="102">
        <v>6.0772259929767474</v>
      </c>
      <c r="AG32" s="102">
        <v>6.2323503340147894</v>
      </c>
      <c r="AH32" s="102">
        <v>7.1823416802723834</v>
      </c>
      <c r="AI32" s="102">
        <v>7.9192084247360786</v>
      </c>
      <c r="AJ32" s="102">
        <v>6.4165250729931875</v>
      </c>
      <c r="AK32" s="102">
        <v>7.4368344670665376</v>
      </c>
      <c r="AL32" s="102">
        <v>7.716045554943352</v>
      </c>
      <c r="AM32" s="102">
        <v>8.6601968449969231</v>
      </c>
      <c r="AN32" s="103">
        <v>8.1931918815920337</v>
      </c>
    </row>
    <row r="33" spans="1:40" x14ac:dyDescent="0.25">
      <c r="A33" s="33"/>
      <c r="B33" s="41"/>
      <c r="C33" s="42" t="s">
        <v>9</v>
      </c>
      <c r="D33" s="112">
        <f>D30+D31-D32</f>
        <v>8680.7546564752229</v>
      </c>
      <c r="E33" s="112">
        <f t="shared" ref="E33:AL33" si="1">E30+E31-E32</f>
        <v>10096.354947934728</v>
      </c>
      <c r="F33" s="112">
        <f t="shared" si="1"/>
        <v>10209.665478686071</v>
      </c>
      <c r="G33" s="112">
        <f t="shared" si="1"/>
        <v>11853.084137035999</v>
      </c>
      <c r="H33" s="112">
        <f t="shared" si="1"/>
        <v>10216.370452377541</v>
      </c>
      <c r="I33" s="112">
        <f t="shared" si="1"/>
        <v>10189.96393562724</v>
      </c>
      <c r="J33" s="112">
        <f t="shared" si="1"/>
        <v>10920.268172328369</v>
      </c>
      <c r="K33" s="112">
        <f t="shared" si="1"/>
        <v>11747.237858956851</v>
      </c>
      <c r="L33" s="112">
        <f>L30+L31-L32</f>
        <v>10884.824708682398</v>
      </c>
      <c r="M33" s="112">
        <f>M30+M31-M32</f>
        <v>11208.613985807502</v>
      </c>
      <c r="N33" s="112">
        <f>N30+N31-N32</f>
        <v>12199.677406254119</v>
      </c>
      <c r="O33" s="112">
        <f>O30+O31-O32</f>
        <v>13576.24982675397</v>
      </c>
      <c r="P33" s="112">
        <f t="shared" si="1"/>
        <v>12398.071160853409</v>
      </c>
      <c r="Q33" s="112">
        <f t="shared" si="1"/>
        <v>12506.633873031522</v>
      </c>
      <c r="R33" s="112">
        <f t="shared" si="1"/>
        <v>12353.237539265065</v>
      </c>
      <c r="S33" s="112">
        <f t="shared" si="1"/>
        <v>14739.830253439995</v>
      </c>
      <c r="T33" s="112">
        <f t="shared" si="1"/>
        <v>12284.979411104436</v>
      </c>
      <c r="U33" s="112">
        <f t="shared" si="1"/>
        <v>12803.005128518997</v>
      </c>
      <c r="V33" s="112">
        <f t="shared" si="1"/>
        <v>13268.961031988058</v>
      </c>
      <c r="W33" s="112">
        <f t="shared" si="1"/>
        <v>14267.09452578651</v>
      </c>
      <c r="X33" s="112">
        <f t="shared" si="1"/>
        <v>12118.351756021679</v>
      </c>
      <c r="Y33" s="112">
        <f t="shared" si="1"/>
        <v>12495.803926786071</v>
      </c>
      <c r="Z33" s="112">
        <f t="shared" si="1"/>
        <v>13532.316793597192</v>
      </c>
      <c r="AA33" s="112">
        <f t="shared" si="1"/>
        <v>14107.015513491075</v>
      </c>
      <c r="AB33" s="112">
        <f t="shared" si="1"/>
        <v>11699.224801386643</v>
      </c>
      <c r="AC33" s="112">
        <f t="shared" si="1"/>
        <v>10398.215821468775</v>
      </c>
      <c r="AD33" s="112">
        <f t="shared" si="1"/>
        <v>12025.376274318471</v>
      </c>
      <c r="AE33" s="112">
        <f t="shared" si="1"/>
        <v>13335.403332044116</v>
      </c>
      <c r="AF33" s="112">
        <f t="shared" si="1"/>
        <v>11818.243465682463</v>
      </c>
      <c r="AG33" s="112">
        <f t="shared" si="1"/>
        <v>12119.910251146728</v>
      </c>
      <c r="AH33" s="112">
        <f t="shared" si="1"/>
        <v>13967.336862126576</v>
      </c>
      <c r="AI33" s="112">
        <f t="shared" si="1"/>
        <v>15400.304896868227</v>
      </c>
      <c r="AJ33" s="112">
        <f t="shared" si="1"/>
        <v>12478.07068618578</v>
      </c>
      <c r="AK33" s="112">
        <f t="shared" si="1"/>
        <v>14462.243208882346</v>
      </c>
      <c r="AL33" s="112">
        <f t="shared" si="1"/>
        <v>15005.218674770844</v>
      </c>
      <c r="AM33" s="112">
        <f t="shared" ref="AM33" si="2">AM30+AM31-AM32</f>
        <v>16841.288260991019</v>
      </c>
      <c r="AN33" s="113">
        <f>AN30+AN31-AN32</f>
        <v>15933.114307351734</v>
      </c>
    </row>
    <row r="34" spans="1:40" ht="15" customHeight="1" x14ac:dyDescent="0.25">
      <c r="A34" s="95" t="s">
        <v>59</v>
      </c>
      <c r="B34" s="91"/>
      <c r="C34" s="91"/>
      <c r="D34" s="91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5"/>
    </row>
    <row r="35" spans="1:40" x14ac:dyDescent="0.25">
      <c r="A35" s="92" t="s">
        <v>30</v>
      </c>
      <c r="B35" s="52"/>
      <c r="C35" s="52"/>
      <c r="D35" s="29"/>
      <c r="AN35" s="18"/>
    </row>
    <row r="36" spans="1:40" ht="15" customHeight="1" x14ac:dyDescent="0.25">
      <c r="A36" s="92" t="s">
        <v>31</v>
      </c>
      <c r="B36" s="52"/>
      <c r="C36" s="29"/>
      <c r="D36" s="29"/>
      <c r="AN36" s="18"/>
    </row>
    <row r="37" spans="1:40" ht="15" customHeight="1" x14ac:dyDescent="0.25">
      <c r="A37" s="93" t="s">
        <v>32</v>
      </c>
      <c r="B37" s="94"/>
      <c r="C37" s="94"/>
      <c r="D37" s="9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7"/>
    </row>
    <row r="41" spans="1:40" x14ac:dyDescent="0.25">
      <c r="A41" s="87" t="s">
        <v>33</v>
      </c>
      <c r="B41" s="87"/>
    </row>
  </sheetData>
  <mergeCells count="23">
    <mergeCell ref="AJ15:AM16"/>
    <mergeCell ref="A10:D10"/>
    <mergeCell ref="A11:D11"/>
    <mergeCell ref="A12:B12"/>
    <mergeCell ref="AN15:AN16"/>
    <mergeCell ref="L15:O16"/>
    <mergeCell ref="P15:S16"/>
    <mergeCell ref="T15:W16"/>
    <mergeCell ref="X15:AA16"/>
    <mergeCell ref="AB15:AE16"/>
    <mergeCell ref="AF15:AI16"/>
    <mergeCell ref="D15:G16"/>
    <mergeCell ref="H15:K16"/>
    <mergeCell ref="A34:D34"/>
    <mergeCell ref="A37:D37"/>
    <mergeCell ref="A41:B41"/>
    <mergeCell ref="A35:C35"/>
    <mergeCell ref="A36:B36"/>
    <mergeCell ref="A7:I8"/>
    <mergeCell ref="A9:D9"/>
    <mergeCell ref="A15:A17"/>
    <mergeCell ref="B15:B17"/>
    <mergeCell ref="C15:C17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8084dea-be83-4f45-9168-444bf5d662c4" xsi:nil="true"/>
    <lcf76f155ced4ddcb4097134ff3c332f xmlns="f3d72640-0247-4e13-8a69-98fea36899f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61020CCAD4A241855883604B41F1D5" ma:contentTypeVersion="12" ma:contentTypeDescription="Crear nuevo documento." ma:contentTypeScope="" ma:versionID="e668dd6f703dcc7108cf64c2b2ceab9d">
  <xsd:schema xmlns:xsd="http://www.w3.org/2001/XMLSchema" xmlns:xs="http://www.w3.org/2001/XMLSchema" xmlns:p="http://schemas.microsoft.com/office/2006/metadata/properties" xmlns:ns2="f3d72640-0247-4e13-8a69-98fea36899f2" xmlns:ns3="38084dea-be83-4f45-9168-444bf5d662c4" targetNamespace="http://schemas.microsoft.com/office/2006/metadata/properties" ma:root="true" ma:fieldsID="421ebf9c47ca7a499d0558a65c7793e2" ns2:_="" ns3:_="">
    <xsd:import namespace="f3d72640-0247-4e13-8a69-98fea36899f2"/>
    <xsd:import namespace="38084dea-be83-4f45-9168-444bf5d662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d72640-0247-4e13-8a69-98fea36899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8a37e28e-12b5-4fa1-a817-aeba67de8d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084dea-be83-4f45-9168-444bf5d662c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25e684b-a020-4b44-9762-97ec11093af4}" ma:internalName="TaxCatchAll" ma:showField="CatchAllData" ma:web="38084dea-be83-4f45-9168-444bf5d662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F447FC-F86D-4B96-B386-F4A35D7A3E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B6134B-F856-478F-A67D-F68652DAB21A}">
  <ds:schemaRefs>
    <ds:schemaRef ds:uri="http://schemas.microsoft.com/office/2006/metadata/properties"/>
    <ds:schemaRef ds:uri="http://schemas.microsoft.com/office/infopath/2007/PartnerControls"/>
    <ds:schemaRef ds:uri="38084dea-be83-4f45-9168-444bf5d662c4"/>
    <ds:schemaRef ds:uri="f3d72640-0247-4e13-8a69-98fea36899f2"/>
  </ds:schemaRefs>
</ds:datastoreItem>
</file>

<file path=customXml/itemProps3.xml><?xml version="1.0" encoding="utf-8"?>
<ds:datastoreItem xmlns:ds="http://schemas.openxmlformats.org/officeDocument/2006/customXml" ds:itemID="{39174184-F3C1-4053-9BE0-1309F2B08A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d72640-0247-4e13-8a69-98fea36899f2"/>
    <ds:schemaRef ds:uri="38084dea-be83-4f45-9168-444bf5d662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</vt:lpstr>
      <vt:lpstr>Cuadro 1</vt:lpstr>
      <vt:lpstr>Cuadro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Maicol Quijano</dc:creator>
  <cp:keywords/>
  <dc:description/>
  <cp:lastModifiedBy>Estefania Serrano Izquierdo</cp:lastModifiedBy>
  <cp:revision/>
  <dcterms:created xsi:type="dcterms:W3CDTF">2015-06-05T18:19:34Z</dcterms:created>
  <dcterms:modified xsi:type="dcterms:W3CDTF">2023-12-01T14:52:05Z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0x010100A361020CCAD4A241855883604B41F1D5</vt:lpwstr>
  </property>
  <property fmtid="{D5CDD505-2E9C-101B-9397-08002B2CF9AE}" pid="3" name="MediaServiceImageTags">
    <vt:lpwstr/>
  </property>
</Properties>
</file>